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6495" firstSheet="1" activeTab="1"/>
  </bookViews>
  <sheets>
    <sheet name="Alcance" sheetId="1" state="hidden" r:id="rId1"/>
    <sheet name="Registro Riesgos" sheetId="2" r:id="rId2"/>
    <sheet name="Tabla de Valor" sheetId="3" r:id="rId3"/>
    <sheet name="Plan de Acción" sheetId="4" r:id="rId4"/>
    <sheet name="Registro" sheetId="5" r:id="rId5"/>
    <sheet name="Material de Referencia" sheetId="6" state="hidden" r:id="rId6"/>
    <sheet name="Controls" sheetId="7" state="hidden" r:id="rId7"/>
    <sheet name="Severity and Likelihood" sheetId="8" state="hidden" r:id="rId8"/>
    <sheet name="Severity Sub Catagories" sheetId="9" state="hidden" r:id="rId9"/>
    <sheet name="Risk Matrix" sheetId="10" state="hidden" r:id="rId10"/>
    <sheet name="Lookup Tables" sheetId="11" state="hidden" r:id="rId11"/>
    <sheet name="Oportunidades" sheetId="12" r:id="rId12"/>
  </sheets>
  <externalReferences>
    <externalReference r:id="rId15"/>
  </externalReferences>
  <definedNames>
    <definedName name="_xlnm._FilterDatabase" localSheetId="1" hidden="1">'Registro Riesgos'!$A$6:$U$21</definedName>
    <definedName name="Controls">'Lookup Tables'!$H$37:$H$43</definedName>
    <definedName name="Hazards" localSheetId="4">#REF!</definedName>
    <definedName name="Hazards">#REF!</definedName>
    <definedName name="Peligros" localSheetId="4">#REF!</definedName>
    <definedName name="Peligros">#REF!</definedName>
    <definedName name="_xlnm.Print_Titles" localSheetId="4">'Registro'!$3:$3</definedName>
    <definedName name="_xlnm.Print_Titles" localSheetId="1">'Registro Riesgos'!$5:$6</definedName>
    <definedName name="riskrank">'[1]PickLists'!$A$1:$A$26</definedName>
    <definedName name="Status">'[1]PickLists'!$C$1:$C$3</definedName>
    <definedName name="sub">'Severity Sub Catagories'!$E$9:$K$9</definedName>
  </definedNames>
  <calcPr fullCalcOnLoad="1"/>
</workbook>
</file>

<file path=xl/comments1.xml><?xml version="1.0" encoding="utf-8"?>
<comments xmlns="http://schemas.openxmlformats.org/spreadsheetml/2006/main">
  <authors>
    <author>rkolluri</author>
  </authors>
  <commentList>
    <comment ref="B5" authorId="0">
      <text>
        <r>
          <rPr>
            <b/>
            <sz val="9"/>
            <rFont val="Tahoma"/>
            <family val="2"/>
          </rPr>
          <t xml:space="preserve">Se refiere al objetivo general que necesita ser protegido. Poe ejemplo: </t>
        </r>
        <r>
          <rPr>
            <sz val="9"/>
            <rFont val="Tahoma"/>
            <family val="2"/>
          </rPr>
          <t xml:space="preserve">Completar el proyecto dentro del presupuesto y plan ;
Transportar cianuro de una manera segura y responsable;
Cumplir con los objetivos del sitio de producción
</t>
        </r>
      </text>
    </comment>
    <comment ref="B4" authorId="0">
      <text>
        <r>
          <rPr>
            <b/>
            <sz val="9"/>
            <rFont val="Tahoma"/>
            <family val="2"/>
          </rPr>
          <t>La persona para quien  se realiza la evaluación de riesgos.  Esta  persona debe tener la suficiente autoridad de aprobar recursos para  la evaluación y los  controles de riesgo y  mitigación posteriores.</t>
        </r>
      </text>
    </comment>
    <comment ref="B6" authorId="0">
      <text>
        <r>
          <rPr>
            <b/>
            <sz val="9"/>
            <rFont val="Tahoma"/>
            <family val="2"/>
          </rPr>
          <t>Los antecedentes relevantes deben abordar por qué la evaluación se está realizando y los tipos de riesgos que deberán ser evaluados. Aquí se  puede incluir también otra información pertinente, tal como restricciones, factores externos, etc, que pueden ser útiles para el equipo de evaluación.</t>
        </r>
      </text>
    </comment>
    <comment ref="B7" authorId="0">
      <text>
        <r>
          <rPr>
            <b/>
            <sz val="9"/>
            <rFont val="Tahoma"/>
            <family val="2"/>
          </rPr>
          <t xml:space="preserve">El alcance debe cubrir lo siguiente:
Los límites físicos de las áreas que serán considerados en la evaluación (por ejemplo, la carretera desde el puerto hasta el site, la  planta de procesamiento, la oficina regional, etc.);
El periodo de tiempo (el próximo año, los próximos cinco años, etc.); 
Área funcional o departamento  (Por ejemplo, mantenimiento, funciones de  Relaciones con las comunidades- Salud-Medio Ambiente-Seguridad y Security, el site por completo, etc.)
Si es necesario, el alcance se puede utilizar para explicar también lo que no está cubierto de la evaluación.
</t>
        </r>
        <r>
          <rPr>
            <sz val="9"/>
            <rFont val="Tahoma"/>
            <family val="2"/>
          </rPr>
          <t xml:space="preserve">
</t>
        </r>
      </text>
    </comment>
    <comment ref="B8" authorId="0">
      <text>
        <r>
          <rPr>
            <b/>
            <sz val="9"/>
            <rFont val="Tahoma"/>
            <family val="2"/>
          </rPr>
          <t>Este establece los criterios para consideraciones adicionales basado en la calificación de riesgo inherente (por ejemplo, eventos no deseados con una calificación de riesgo inherente de L18 a  L25 no serán considerados para su posterior análisis; Sólo los eventos no deseados con un índice de severidad inherente de 4 o 5  serán  considerados para  análisis adicional</t>
        </r>
      </text>
    </comment>
    <comment ref="B9" authorId="0">
      <text>
        <r>
          <rPr>
            <b/>
            <sz val="9"/>
            <rFont val="Tahoma"/>
            <family val="2"/>
          </rPr>
          <t>Este establece el límite de tolerancia para acciones recomendadas basadas en la calificación de riesgo residual (por ejemplo: todos los eventos no deseados con una calificación de riesgo residual de H1 a M15 necesitan acciones  recomendadas para reducir el nivel de riesgo). Cabe señalar que, incluso si el nivel de riesgo residual está por debajo del límite de tolerancia indicado, pueden ser necesarias acciones adicionales para  monitorear  los controles existentes.</t>
        </r>
      </text>
    </comment>
    <comment ref="B24" authorId="0">
      <text>
        <r>
          <rPr>
            <b/>
            <sz val="9"/>
            <rFont val="Tahoma"/>
            <family val="2"/>
          </rPr>
          <t xml:space="preserve">La fecha en la que la evaluación debe ser completada completa y se debe presentar al patrocinador un resumen de las acciones recomendadas </t>
        </r>
      </text>
    </comment>
    <comment ref="B25" authorId="0">
      <text>
        <r>
          <rPr>
            <b/>
            <sz val="9"/>
            <rFont val="Tahoma"/>
            <family val="2"/>
          </rPr>
          <t xml:space="preserve">  Introducir la fecha y hora en que la evaluación se llevará a cabo</t>
        </r>
      </text>
    </comment>
    <comment ref="B26" authorId="0">
      <text>
        <r>
          <rPr>
            <b/>
            <sz val="9"/>
            <rFont val="Tahoma"/>
            <family val="2"/>
          </rPr>
          <t>Introduzca el lugar donde se hará la evaluación</t>
        </r>
      </text>
    </comment>
    <comment ref="B27" authorId="0">
      <text>
        <r>
          <rPr>
            <b/>
            <sz val="9"/>
            <rFont val="Tahoma"/>
            <family val="2"/>
          </rPr>
          <t>Nombre del facilitador capacitado que guiará /conducirá  la evaluación</t>
        </r>
        <r>
          <rPr>
            <sz val="9"/>
            <rFont val="Tahoma"/>
            <family val="2"/>
          </rPr>
          <t xml:space="preserve">
</t>
        </r>
      </text>
    </comment>
    <comment ref="B3" authorId="0">
      <text>
        <r>
          <rPr>
            <b/>
            <sz val="9"/>
            <rFont val="Tahoma"/>
            <family val="2"/>
          </rPr>
          <t>Un título breve resumiendo  la evaluación (“Transporte de cianuro”, por ejemplo)</t>
        </r>
      </text>
    </comment>
    <comment ref="B2" authorId="0">
      <text>
        <r>
          <rPr>
            <b/>
            <sz val="9"/>
            <rFont val="Tahoma"/>
            <family val="2"/>
          </rPr>
          <t>El nombre del site/ emplazamiento, región, departamento o unidad de negocio que realiza la evaluación</t>
        </r>
        <r>
          <rPr>
            <sz val="9"/>
            <rFont val="Tahoma"/>
            <family val="2"/>
          </rPr>
          <t xml:space="preserve">
 </t>
        </r>
      </text>
    </comment>
  </commentList>
</comments>
</file>

<file path=xl/comments12.xml><?xml version="1.0" encoding="utf-8"?>
<comments xmlns="http://schemas.openxmlformats.org/spreadsheetml/2006/main">
  <authors>
    <author>mhartley</author>
    <author>rkolluri</author>
  </authors>
  <commentList>
    <comment ref="C6" authorId="0">
      <text>
        <r>
          <rPr>
            <sz val="9"/>
            <rFont val="Tahoma"/>
            <family val="2"/>
          </rPr>
          <t xml:space="preserve">Las causas que potencialmente podrían llevar  al evento o cómo el evento no deseado se produjo; fallas de control no son amenazas.
</t>
        </r>
      </text>
    </comment>
    <comment ref="E6" authorId="0">
      <text>
        <r>
          <rPr>
            <sz val="9"/>
            <rFont val="Tahoma"/>
            <family val="2"/>
          </rPr>
          <t xml:space="preserve">Las consecuencias del evento que ya se ha dado.
</t>
        </r>
      </text>
    </comment>
    <comment ref="F6" authorId="0">
      <text>
        <r>
          <rPr>
            <sz val="9"/>
            <rFont val="Tahoma"/>
            <family val="2"/>
          </rPr>
          <t>La oportunidad  de que un evento no deseado en particular  ocurra con el impacto.</t>
        </r>
      </text>
    </comment>
    <comment ref="G6" authorId="0">
      <text>
        <r>
          <rPr>
            <sz val="9"/>
            <rFont val="Tahoma"/>
            <family val="2"/>
          </rPr>
          <t>El resultado o nivel de daño de un evento no deseado en términos de producción, costos, lesiones o enfermedad, medio ambiente, relaciones con los stakeholders (interesados)  y la reputación o cualquier combinación de resultados</t>
        </r>
      </text>
    </comment>
    <comment ref="K6" authorId="1">
      <text>
        <r>
          <rPr>
            <sz val="9"/>
            <rFont val="Tahoma"/>
            <family val="2"/>
          </rPr>
          <t xml:space="preserve">Factores que hacen que los controles sean  vulnerables y propensos al fracaso. Estos factores por si solos no causan el evento y por lo tanto son diferentes de las  amenazas. Estos factores son  respuestas típicas a la pregunta, "¿Por qué nuestros controles fallan?" Por ejemplo, un factor  de fracaso ser  "El procedimiento no tiene en cuenta los costos de logística del sub-contratista en las estimaciones de costos del desarrollo de la cadena de suministro” </t>
        </r>
      </text>
    </comment>
    <comment ref="M6" authorId="0">
      <text>
        <r>
          <rPr>
            <sz val="9"/>
            <rFont val="Tahoma"/>
            <family val="2"/>
          </rPr>
          <t>Extremadamente remota: 2
Remota pero posible:  3
Posible:   6
Probable:  8
Inminente:   10</t>
        </r>
      </text>
    </comment>
    <comment ref="N6" authorId="0">
      <text>
        <r>
          <rPr>
            <sz val="9"/>
            <rFont val="Tahoma"/>
            <family val="2"/>
          </rPr>
          <t>•No afectación:   1
•Levemente Crítico (sanciones inferiores a 300 millones COP, incumplimiento al cliente) :   5
•Crítico (demandas, multas, sanciones superiores a 300 millones COP, devoluciones, pérdida de clientes e imagen) :     25
•Perdida de capital de la empresa  (desaprovechamiento de recursos):      50
•Extremadamente Crítico: Cierre de la empresa :   100</t>
        </r>
      </text>
    </comment>
    <comment ref="R6" authorId="0">
      <text>
        <r>
          <rPr>
            <sz val="9"/>
            <rFont val="Tahoma"/>
            <family val="2"/>
          </rPr>
          <t xml:space="preserve">La oportunidad de que un evento no deseado en particular  ocurra con el impacto.
</t>
        </r>
      </text>
    </comment>
    <comment ref="S6" authorId="0">
      <text>
        <r>
          <rPr>
            <sz val="9"/>
            <rFont val="Tahoma"/>
            <family val="2"/>
          </rPr>
          <t>El resultado o nivel de daño de un evento no deseado en términos de producción, costos, lesiones o enfermedad, medio ambiente, relaciones con los stakeholders (interesados)  y la reputación o cualquier combinación de resultados.</t>
        </r>
      </text>
    </comment>
  </commentList>
</comments>
</file>

<file path=xl/comments2.xml><?xml version="1.0" encoding="utf-8"?>
<comments xmlns="http://schemas.openxmlformats.org/spreadsheetml/2006/main">
  <authors>
    <author>rkolluri</author>
    <author>mhartley</author>
  </authors>
  <commentList>
    <comment ref="K6" authorId="0">
      <text>
        <r>
          <rPr>
            <sz val="9"/>
            <rFont val="Tahoma"/>
            <family val="2"/>
          </rPr>
          <t xml:space="preserve">Factores que hacen que los controles sean  vulnerables y propensos al fracaso. Estos factores por si solos no causan el evento y por lo tanto son diferentes de las  amenazas. Estos factores son  respuestas típicas a la pregunta, "¿Por qué nuestros controles fallan?" Por ejemplo, un factor  de fracaso ser  "El procedimiento no tiene en cuenta los costos de logística del sub-contratista en las estimaciones de costos del desarrollo de la cadena de suministro” </t>
        </r>
      </text>
    </comment>
    <comment ref="C6" authorId="1">
      <text>
        <r>
          <rPr>
            <sz val="9"/>
            <rFont val="Tahoma"/>
            <family val="2"/>
          </rPr>
          <t xml:space="preserve">Las causas que potencialmente podrían llevar  al evento o cómo el evento no deseado se produjo; fallas de control no son amenazas.
</t>
        </r>
      </text>
    </comment>
    <comment ref="E6" authorId="1">
      <text>
        <r>
          <rPr>
            <sz val="9"/>
            <rFont val="Tahoma"/>
            <family val="2"/>
          </rPr>
          <t xml:space="preserve">Las consecuencias del evento que ya se ha dado.
</t>
        </r>
      </text>
    </comment>
    <comment ref="F6" authorId="1">
      <text>
        <r>
          <rPr>
            <sz val="9"/>
            <rFont val="Tahoma"/>
            <family val="2"/>
          </rPr>
          <t>La oportunidad  de que un evento no deseado en particular  ocurra con el impacto.</t>
        </r>
      </text>
    </comment>
    <comment ref="G6" authorId="1">
      <text>
        <r>
          <rPr>
            <sz val="9"/>
            <rFont val="Tahoma"/>
            <family val="2"/>
          </rPr>
          <t>El resultado o nivel de daño de un evento no deseado en términos de producción, costos, lesiones o enfermedad, medio ambiente, relaciones con los stakeholders (interesados)  y la reputación o cualquier combinación de resultados</t>
        </r>
      </text>
    </comment>
    <comment ref="M6" authorId="1">
      <text>
        <r>
          <rPr>
            <sz val="9"/>
            <rFont val="Tahoma"/>
            <family val="2"/>
          </rPr>
          <t>Extremadamente remota: 2
Remota pero posible:  3
Posible:   6
Probable:  8
Inminente:   10</t>
        </r>
      </text>
    </comment>
    <comment ref="R6" authorId="1">
      <text>
        <r>
          <rPr>
            <sz val="9"/>
            <rFont val="Tahoma"/>
            <family val="2"/>
          </rPr>
          <t xml:space="preserve">La oportunidad de que un evento no deseado en particular  ocurra con el impacto.
</t>
        </r>
      </text>
    </comment>
    <comment ref="N6" authorId="1">
      <text>
        <r>
          <rPr>
            <sz val="9"/>
            <rFont val="Tahoma"/>
            <family val="2"/>
          </rPr>
          <t>•No afectación:   1
•Levemente Crítico (sanciones inferiores a 300 millones COP, incumplimiento al cliente) :   5
•Crítico (demandas, multas, sanciones superiores a 300 millones COP, devoluciones, pérdida de clientes e imagen) :     25
•Perdida de capital de la empresa  (desaprovechamiento de recursos):      50
•Extremadamente Crítico: Cierre de la empresa :   100</t>
        </r>
      </text>
    </comment>
    <comment ref="S6" authorId="1">
      <text>
        <r>
          <rPr>
            <sz val="9"/>
            <rFont val="Tahoma"/>
            <family val="2"/>
          </rPr>
          <t>El resultado o nivel de daño de un evento no deseado en términos de producción, costos, lesiones o enfermedad, medio ambiente, relaciones con los stakeholders (interesados)  y la reputación o cualquier combinación de resultados.</t>
        </r>
      </text>
    </comment>
  </commentList>
</comments>
</file>

<file path=xl/comments5.xml><?xml version="1.0" encoding="utf-8"?>
<comments xmlns="http://schemas.openxmlformats.org/spreadsheetml/2006/main">
  <authors>
    <author>mhartley</author>
  </authors>
  <commentList>
    <comment ref="A3" authorId="0">
      <text>
        <r>
          <rPr>
            <sz val="9"/>
            <rFont val="Tahoma"/>
            <family val="2"/>
          </rPr>
          <t xml:space="preserve">Part of Barrick’s normal business. The activities in the Formal Risk Assessment will vary depending on the scope. It is important to break down the subject to the team to focus more easily on specific tasks, business activities or components when identifying threats and potential 
unwanted events.
</t>
        </r>
      </text>
    </comment>
    <comment ref="B3" authorId="0">
      <text>
        <r>
          <rPr>
            <sz val="9"/>
            <rFont val="Tahoma"/>
            <family val="2"/>
          </rPr>
          <t xml:space="preserve">El punto en el que el control de la actividad se pierde.
</t>
        </r>
      </text>
    </comment>
    <comment ref="D3" authorId="0">
      <text>
        <r>
          <rPr>
            <sz val="9"/>
            <rFont val="Tahoma"/>
            <family val="2"/>
          </rPr>
          <t xml:space="preserve">Las medidas específicas que enfrentan el riesgo para reducir la probabilidad, impacto o ambos de un evento no deseado. Ver jerarquía de controles para ver más detalles.
</t>
        </r>
      </text>
    </comment>
  </commentList>
</comments>
</file>

<file path=xl/sharedStrings.xml><?xml version="1.0" encoding="utf-8"?>
<sst xmlns="http://schemas.openxmlformats.org/spreadsheetml/2006/main" count="830" uniqueCount="486">
  <si>
    <t>E</t>
  </si>
  <si>
    <t>C</t>
  </si>
  <si>
    <t>D</t>
  </si>
  <si>
    <t>A</t>
  </si>
  <si>
    <t>B</t>
  </si>
  <si>
    <t>VDC</t>
  </si>
  <si>
    <t>COC</t>
  </si>
  <si>
    <t>HBC</t>
  </si>
  <si>
    <t>CEC</t>
  </si>
  <si>
    <t>EXC</t>
  </si>
  <si>
    <t>VDF</t>
  </si>
  <si>
    <t>COF</t>
  </si>
  <si>
    <t>HBF</t>
  </si>
  <si>
    <t>CEF</t>
  </si>
  <si>
    <t>EXF</t>
  </si>
  <si>
    <t>VDO</t>
  </si>
  <si>
    <t>COO</t>
  </si>
  <si>
    <t>HBO</t>
  </si>
  <si>
    <t>CEO</t>
  </si>
  <si>
    <t>EXO</t>
  </si>
  <si>
    <t>VDU</t>
  </si>
  <si>
    <t>COU</t>
  </si>
  <si>
    <t>HBU</t>
  </si>
  <si>
    <t>CEU</t>
  </si>
  <si>
    <t>EXU</t>
  </si>
  <si>
    <t>VDR</t>
  </si>
  <si>
    <t>COR</t>
  </si>
  <si>
    <t>HBR</t>
  </si>
  <si>
    <t>CER</t>
  </si>
  <si>
    <t>EXR</t>
  </si>
  <si>
    <t xml:space="preserve">M </t>
  </si>
  <si>
    <t xml:space="preserve">H </t>
  </si>
  <si>
    <t xml:space="preserve">L </t>
  </si>
  <si>
    <t>A1</t>
  </si>
  <si>
    <t>A2</t>
  </si>
  <si>
    <t>A3</t>
  </si>
  <si>
    <t>A4</t>
  </si>
  <si>
    <t>A5</t>
  </si>
  <si>
    <t>B1</t>
  </si>
  <si>
    <t>B2</t>
  </si>
  <si>
    <t>B3</t>
  </si>
  <si>
    <t>B4</t>
  </si>
  <si>
    <t>B5</t>
  </si>
  <si>
    <t>C1</t>
  </si>
  <si>
    <t>C2</t>
  </si>
  <si>
    <t>C3</t>
  </si>
  <si>
    <t>C4</t>
  </si>
  <si>
    <t>C5</t>
  </si>
  <si>
    <t>D1</t>
  </si>
  <si>
    <t>D2</t>
  </si>
  <si>
    <t>D3</t>
  </si>
  <si>
    <t>D4</t>
  </si>
  <si>
    <t>D5</t>
  </si>
  <si>
    <t>E1</t>
  </si>
  <si>
    <t>E2</t>
  </si>
  <si>
    <t>E3</t>
  </si>
  <si>
    <t>E4</t>
  </si>
  <si>
    <t>E5</t>
  </si>
  <si>
    <t>DO NOT MAKE ANY CHANGES TO THIS SHEET</t>
  </si>
  <si>
    <t>Controls</t>
  </si>
  <si>
    <t>P</t>
  </si>
  <si>
    <t>L</t>
  </si>
  <si>
    <t>Elimination</t>
  </si>
  <si>
    <t>Substitution</t>
  </si>
  <si>
    <t>Separation</t>
  </si>
  <si>
    <t>Administrative</t>
  </si>
  <si>
    <t>Emergency Response</t>
  </si>
  <si>
    <t>Engineering</t>
  </si>
  <si>
    <t>PPE</t>
  </si>
  <si>
    <r>
      <t xml:space="preserve">Almost Certain - </t>
    </r>
    <r>
      <rPr>
        <sz val="12"/>
        <rFont val="Arial"/>
        <family val="2"/>
      </rPr>
      <t>The event will occur</t>
    </r>
  </si>
  <si>
    <t>90%-100%</t>
  </si>
  <si>
    <r>
      <t>Expected</t>
    </r>
    <r>
      <rPr>
        <sz val="12"/>
        <rFont val="Arial"/>
        <family val="2"/>
      </rPr>
      <t xml:space="preserve"> - The event will probably occur in most circumstances</t>
    </r>
  </si>
  <si>
    <t>55%-90%</t>
  </si>
  <si>
    <r>
      <t xml:space="preserve">Likely- </t>
    </r>
    <r>
      <rPr>
        <sz val="12"/>
        <color indexed="8"/>
        <rFont val="Arial"/>
        <family val="2"/>
      </rPr>
      <t>The event could occur at some time</t>
    </r>
  </si>
  <si>
    <t>30 %-55%</t>
  </si>
  <si>
    <r>
      <t>Unlikely</t>
    </r>
    <r>
      <rPr>
        <sz val="12"/>
        <color indexed="8"/>
        <rFont val="Arial"/>
        <family val="2"/>
      </rPr>
      <t xml:space="preserve"> - The event may occur at some time</t>
    </r>
  </si>
  <si>
    <r>
      <t xml:space="preserve">Rare - </t>
    </r>
    <r>
      <rPr>
        <sz val="12"/>
        <rFont val="Arial"/>
        <family val="2"/>
      </rPr>
      <t>The event may occur only in exceptional circumstances</t>
    </r>
  </si>
  <si>
    <t>&lt; 5%</t>
  </si>
  <si>
    <t>5 - 30%</t>
  </si>
  <si>
    <t>Types of Controls</t>
  </si>
  <si>
    <t>Eliminate</t>
  </si>
  <si>
    <t>Good Design, Different Method, etc.</t>
  </si>
  <si>
    <t>Substitute</t>
  </si>
  <si>
    <t>Use a less hazardous alternative</t>
  </si>
  <si>
    <t>Physical distance from hazard source, exposure time, independent control or monitoring</t>
  </si>
  <si>
    <t>Policies, Work Procedures, Rules, Training, Management Procedures, Insurance, etc.</t>
  </si>
  <si>
    <t>Personal Protective Equipement</t>
  </si>
  <si>
    <t>Contingency Plans - Required for high consequence risks</t>
  </si>
  <si>
    <t xml:space="preserve">Guards, Barriers, Ventilation, Fail-safes, Alarms, shutdowns, etc. </t>
  </si>
  <si>
    <t>Effectiveness</t>
  </si>
  <si>
    <t>SEVERITY  RATING</t>
  </si>
  <si>
    <t>Cost Variance
(relative to budget)</t>
  </si>
  <si>
    <t xml:space="preserve">6-10% </t>
  </si>
  <si>
    <t>Safety &amp; Health</t>
  </si>
  <si>
    <t>Environment</t>
  </si>
  <si>
    <t>Limited environmental impact, no regulatory reporting, minor closure delays of 1-2 years.</t>
  </si>
  <si>
    <t>Minor on-site environmental impact, reportable to regulators, closure delays of 3-6 years.</t>
  </si>
  <si>
    <t>Moderate environmental impacts, extends beyond site boundary, regulatory violations with fines, significant closure delays of 6-10 years.</t>
  </si>
  <si>
    <t>Serious medium term environmental impacts, major regulatory violations, long term closure impacts of &gt;10 years.</t>
  </si>
  <si>
    <t>Severe long term environmental impacts, severe breach of regulations with operation suspended, closure severely impacted.</t>
  </si>
  <si>
    <t>Stakeholder Relations &amp; Reputation</t>
  </si>
  <si>
    <t>No impact on stakeholder confidence in management of the company</t>
  </si>
  <si>
    <t>Limited impact on stakeholder confidence in management of the company</t>
  </si>
  <si>
    <t>Medium impact on  stakeholder confidence in management of company</t>
  </si>
  <si>
    <t xml:space="preserve">High impact on  stakeholder confidence in management of company </t>
  </si>
  <si>
    <t>Loss of stakeholder confidence in management of company</t>
  </si>
  <si>
    <t xml:space="preserve">Production Variance(i.e. AU -oz
CU/NI - lb, etc.)
</t>
  </si>
  <si>
    <t>Likelihood Rating</t>
  </si>
  <si>
    <t>Effective</t>
  </si>
  <si>
    <t>Limited</t>
  </si>
  <si>
    <t>Partial</t>
  </si>
  <si>
    <t>Closure</t>
  </si>
  <si>
    <r>
      <t>L</t>
    </r>
    <r>
      <rPr>
        <b/>
        <vertAlign val="subscript"/>
        <sz val="12"/>
        <rFont val="Tahoma"/>
        <family val="2"/>
      </rPr>
      <t>18</t>
    </r>
  </si>
  <si>
    <r>
      <t>M</t>
    </r>
    <r>
      <rPr>
        <b/>
        <vertAlign val="subscript"/>
        <sz val="12"/>
        <rFont val="Tahoma"/>
        <family val="2"/>
      </rPr>
      <t>11</t>
    </r>
  </si>
  <si>
    <r>
      <t>H</t>
    </r>
    <r>
      <rPr>
        <b/>
        <vertAlign val="subscript"/>
        <sz val="12"/>
        <color indexed="9"/>
        <rFont val="Tahoma"/>
        <family val="2"/>
      </rPr>
      <t>6</t>
    </r>
  </si>
  <si>
    <r>
      <t>H</t>
    </r>
    <r>
      <rPr>
        <b/>
        <vertAlign val="subscript"/>
        <sz val="12"/>
        <color indexed="9"/>
        <rFont val="Tahoma"/>
        <family val="2"/>
      </rPr>
      <t>3</t>
    </r>
  </si>
  <si>
    <r>
      <t>H</t>
    </r>
    <r>
      <rPr>
        <b/>
        <vertAlign val="subscript"/>
        <sz val="12"/>
        <color indexed="9"/>
        <rFont val="Tahoma"/>
        <family val="2"/>
      </rPr>
      <t>1</t>
    </r>
  </si>
  <si>
    <r>
      <t>L</t>
    </r>
    <r>
      <rPr>
        <b/>
        <vertAlign val="subscript"/>
        <sz val="12"/>
        <rFont val="Tahoma"/>
        <family val="2"/>
      </rPr>
      <t>20</t>
    </r>
  </si>
  <si>
    <r>
      <t>M</t>
    </r>
    <r>
      <rPr>
        <b/>
        <vertAlign val="subscript"/>
        <sz val="12"/>
        <rFont val="Tahoma"/>
        <family val="2"/>
      </rPr>
      <t>14</t>
    </r>
  </si>
  <si>
    <r>
      <t>M</t>
    </r>
    <r>
      <rPr>
        <b/>
        <vertAlign val="subscript"/>
        <sz val="12"/>
        <rFont val="Tahoma"/>
        <family val="2"/>
      </rPr>
      <t>10</t>
    </r>
  </si>
  <si>
    <r>
      <t>H</t>
    </r>
    <r>
      <rPr>
        <b/>
        <vertAlign val="subscript"/>
        <sz val="12"/>
        <color indexed="9"/>
        <rFont val="Tahoma"/>
        <family val="2"/>
      </rPr>
      <t>4</t>
    </r>
  </si>
  <si>
    <r>
      <t>H</t>
    </r>
    <r>
      <rPr>
        <b/>
        <vertAlign val="subscript"/>
        <sz val="12"/>
        <color indexed="9"/>
        <rFont val="Tahoma"/>
        <family val="2"/>
      </rPr>
      <t>2</t>
    </r>
  </si>
  <si>
    <r>
      <t>L</t>
    </r>
    <r>
      <rPr>
        <b/>
        <vertAlign val="subscript"/>
        <sz val="12"/>
        <rFont val="Tahoma"/>
        <family val="2"/>
      </rPr>
      <t>22</t>
    </r>
  </si>
  <si>
    <r>
      <t>L</t>
    </r>
    <r>
      <rPr>
        <b/>
        <vertAlign val="subscript"/>
        <sz val="12"/>
        <rFont val="Tahoma"/>
        <family val="2"/>
      </rPr>
      <t>19</t>
    </r>
  </si>
  <si>
    <r>
      <t>M</t>
    </r>
    <r>
      <rPr>
        <b/>
        <vertAlign val="subscript"/>
        <sz val="12"/>
        <rFont val="Tahoma"/>
        <family val="2"/>
      </rPr>
      <t>12</t>
    </r>
  </si>
  <si>
    <r>
      <t>H</t>
    </r>
    <r>
      <rPr>
        <b/>
        <vertAlign val="subscript"/>
        <sz val="12"/>
        <color indexed="9"/>
        <rFont val="Tahoma"/>
        <family val="2"/>
      </rPr>
      <t>7</t>
    </r>
  </si>
  <si>
    <r>
      <t>H</t>
    </r>
    <r>
      <rPr>
        <b/>
        <vertAlign val="subscript"/>
        <sz val="12"/>
        <color indexed="9"/>
        <rFont val="Tahoma"/>
        <family val="2"/>
      </rPr>
      <t>5</t>
    </r>
  </si>
  <si>
    <r>
      <t>L</t>
    </r>
    <r>
      <rPr>
        <b/>
        <vertAlign val="subscript"/>
        <sz val="12"/>
        <rFont val="Tahoma"/>
        <family val="2"/>
      </rPr>
      <t>24</t>
    </r>
  </si>
  <si>
    <r>
      <t>L</t>
    </r>
    <r>
      <rPr>
        <b/>
        <vertAlign val="subscript"/>
        <sz val="12"/>
        <rFont val="Tahoma"/>
        <family val="2"/>
      </rPr>
      <t>21</t>
    </r>
  </si>
  <si>
    <r>
      <t>M</t>
    </r>
    <r>
      <rPr>
        <b/>
        <vertAlign val="subscript"/>
        <sz val="12"/>
        <rFont val="Tahoma"/>
        <family val="2"/>
      </rPr>
      <t>15</t>
    </r>
  </si>
  <si>
    <r>
      <t>M</t>
    </r>
    <r>
      <rPr>
        <b/>
        <vertAlign val="subscript"/>
        <sz val="12"/>
        <rFont val="Tahoma"/>
        <family val="2"/>
      </rPr>
      <t>13</t>
    </r>
  </si>
  <si>
    <r>
      <t>H</t>
    </r>
    <r>
      <rPr>
        <b/>
        <vertAlign val="subscript"/>
        <sz val="12"/>
        <color indexed="9"/>
        <rFont val="Tahoma"/>
        <family val="2"/>
      </rPr>
      <t>8</t>
    </r>
  </si>
  <si>
    <r>
      <t>L</t>
    </r>
    <r>
      <rPr>
        <b/>
        <vertAlign val="subscript"/>
        <sz val="12"/>
        <rFont val="Tahoma"/>
        <family val="2"/>
      </rPr>
      <t>25</t>
    </r>
  </si>
  <si>
    <r>
      <t>L</t>
    </r>
    <r>
      <rPr>
        <b/>
        <vertAlign val="subscript"/>
        <sz val="12"/>
        <rFont val="Tahoma"/>
        <family val="2"/>
      </rPr>
      <t>23</t>
    </r>
  </si>
  <si>
    <r>
      <t>M</t>
    </r>
    <r>
      <rPr>
        <b/>
        <vertAlign val="subscript"/>
        <sz val="12"/>
        <rFont val="Tahoma"/>
        <family val="2"/>
      </rPr>
      <t>17</t>
    </r>
  </si>
  <si>
    <r>
      <t>M</t>
    </r>
    <r>
      <rPr>
        <b/>
        <vertAlign val="subscript"/>
        <sz val="12"/>
        <rFont val="Tahoma"/>
        <family val="2"/>
      </rPr>
      <t>16</t>
    </r>
  </si>
  <si>
    <r>
      <t>H</t>
    </r>
    <r>
      <rPr>
        <b/>
        <vertAlign val="subscript"/>
        <sz val="12"/>
        <color indexed="9"/>
        <rFont val="Tahoma"/>
        <family val="2"/>
      </rPr>
      <t>9</t>
    </r>
  </si>
  <si>
    <t>Risk Matrix</t>
  </si>
  <si>
    <t>Risk Severity Rating Scale</t>
  </si>
  <si>
    <t>Risk Severity Rating Scale - Cont'd</t>
  </si>
  <si>
    <t>Consequence Category:</t>
  </si>
  <si>
    <t>REVENUE</t>
  </si>
  <si>
    <t>Production/Revenue SubCategories</t>
  </si>
  <si>
    <t xml:space="preserve"> COSTS</t>
  </si>
  <si>
    <t>Cost Subcategories</t>
  </si>
  <si>
    <t>SAFETY &amp; HEALTH</t>
  </si>
  <si>
    <t>Safety &amp; Health Sub -Category</t>
  </si>
  <si>
    <t>ENVIRONMENT</t>
  </si>
  <si>
    <t xml:space="preserve"> Environment Subcategories</t>
  </si>
  <si>
    <t>STAKEHOLDER RELATIONS &amp; REPUTATION</t>
  </si>
  <si>
    <t xml:space="preserve"> Stakeholder Relations &amp; Reputation Subcategories</t>
  </si>
  <si>
    <t>Consequence
Measures:</t>
  </si>
  <si>
    <t xml:space="preserve">Production Variance 
(to budget )
 ( AU -oz
CU/NI - lb, etc.)
</t>
  </si>
  <si>
    <t xml:space="preserve">Annual Net  Resource Depletion  (Site)
(variance to LOM plan ) </t>
  </si>
  <si>
    <t xml:space="preserve">Annual Net  Resource Depletion (Corporate)
(relative to  Industry Peers </t>
  </si>
  <si>
    <t>Tonnage Variance (Mining)</t>
  </si>
  <si>
    <t>Throughput Variance (Processing)</t>
  </si>
  <si>
    <t>Margin 
(Profit) 
sales-cash costs sales</t>
  </si>
  <si>
    <t xml:space="preserve">Schedule Delays  </t>
  </si>
  <si>
    <t xml:space="preserve">Sales </t>
  </si>
  <si>
    <t>Cost Variance
(to budget)</t>
  </si>
  <si>
    <t>Production Costs 
(cash cost variance)</t>
  </si>
  <si>
    <t>Increased
 CapEx
(Study Phase)</t>
  </si>
  <si>
    <t>Increased CapEx
(Exectution Phase)</t>
  </si>
  <si>
    <t>Safety  &amp; Health System Integrity</t>
  </si>
  <si>
    <t xml:space="preserve">Environmental Impact </t>
  </si>
  <si>
    <t>Regulatory Compliance</t>
  </si>
  <si>
    <t>Environmental Management System (EMS ) Integrity</t>
  </si>
  <si>
    <t>Confidence</t>
  </si>
  <si>
    <t>Financial Management</t>
  </si>
  <si>
    <t>Financial Reporting Mistatement</t>
  </si>
  <si>
    <t>Employee Attraction &amp; Retention</t>
  </si>
  <si>
    <t>Media / NGO's</t>
  </si>
  <si>
    <t>Polictical Risk / Regulatory Compliance</t>
  </si>
  <si>
    <t>Community</t>
  </si>
  <si>
    <t>Severity Rating (1 - 5)</t>
  </si>
  <si>
    <t xml:space="preserve">
&lt;1%</t>
  </si>
  <si>
    <t>days</t>
  </si>
  <si>
    <t>&lt;1%</t>
  </si>
  <si>
    <t xml:space="preserve">
&lt; 5%</t>
  </si>
  <si>
    <t>First Aid case -or- 
minor reversible health effects of no concern</t>
  </si>
  <si>
    <t>No concern for safety &amp; health system integrity</t>
  </si>
  <si>
    <t>Limited impact to a minimal area of low significance. Easy to remediate. No regulatory reporting required.</t>
  </si>
  <si>
    <t xml:space="preserve">Issue or concern noted and monitored by site management. </t>
  </si>
  <si>
    <t>No concern for EMS integrity</t>
  </si>
  <si>
    <t>Full relinquishment of liability assured with delays of 1-2 years beyond planned timeline</t>
  </si>
  <si>
    <t>No impact on stakeholder confidence in management as a result of Financial Activities (reporting, cash flow management, hedge book, etc.)</t>
  </si>
  <si>
    <t>&lt; 0.1% of Profit Before Income Taxes</t>
  </si>
  <si>
    <t>Neglibile or isolated dissatisfaction</t>
  </si>
  <si>
    <t>No media attention</t>
  </si>
  <si>
    <t>Issue or concern noted and monitored by local management.  No external monitoring.</t>
  </si>
  <si>
    <t>Minor or no inconvenience to the community in the affected area.
No negativesocio-economic impact.</t>
  </si>
  <si>
    <t xml:space="preserve">
1  - 2 %</t>
  </si>
  <si>
    <t>up to 2 weeks</t>
  </si>
  <si>
    <t xml:space="preserve">1-2% </t>
  </si>
  <si>
    <t xml:space="preserve">
5 - 10 %</t>
  </si>
  <si>
    <t>Medical Treatment case -or-
reversible health effect of concern, no disability</t>
  </si>
  <si>
    <t>Negligible concern for safety &amp; health system integrity</t>
  </si>
  <si>
    <t>Minor impacts on environment. Damage is confined on-site and reversible. Minor wildlife mortality.</t>
  </si>
  <si>
    <t>Reportable incident to regulators. Compliance monitored or oversight by third party.</t>
  </si>
  <si>
    <t>Negligible concern for EMS integrity</t>
  </si>
  <si>
    <t xml:space="preserve">Full relinquishment of liability assured with delays of 3-6 years beyond planned timeline, minor remediation of reclamation </t>
  </si>
  <si>
    <t>Limited impact on stakeholder confidence in management as a result of Financial Activities (reporting, cash flow management, hedge book, etc.)</t>
  </si>
  <si>
    <t>0.1% - 0.75% of Profit Before Income Taxes</t>
  </si>
  <si>
    <t>General morale and attitude problems, increase in turnover</t>
  </si>
  <si>
    <t>Local media enquiries</t>
  </si>
  <si>
    <t>Issue or concern monitored by regulatory body.
 Regional Management oversight</t>
  </si>
  <si>
    <t>Minor public disturbance in the affected community. 
Minor negative socio-economic impact.</t>
  </si>
  <si>
    <t xml:space="preserve">
2% - 5 %</t>
  </si>
  <si>
    <t xml:space="preserve">
2% - 3 %</t>
  </si>
  <si>
    <t xml:space="preserve">up to 1 month </t>
  </si>
  <si>
    <t xml:space="preserve">2-5% </t>
  </si>
  <si>
    <t xml:space="preserve">
10 - 25%</t>
  </si>
  <si>
    <t>Minor concern for safety &amp; health system integrity</t>
  </si>
  <si>
    <t>Moderate, short-term (1-3 years) environmental impacts. 
Damage is reversible.  Extends beyond site boundary.</t>
  </si>
  <si>
    <t>Violation of regulations, reportable incident, legal issues with possible fines. Potential permitting issues.</t>
  </si>
  <si>
    <t>Minor concern for EMS integrity</t>
  </si>
  <si>
    <t xml:space="preserve">Full relinquishment of liability not assured with delays of 6-10 years beyond planned timeline, significant remediation of reclamation including redesign and rework </t>
  </si>
  <si>
    <t>Medium simpact on takeholder confidence in management as a result of Financial Activities (cash flow management, hedge book, etc.)</t>
  </si>
  <si>
    <t>0.75% - 1.5% of Profit Before Income Taxes</t>
  </si>
  <si>
    <t>Poor reputation as an employer, widespread attitude problems</t>
  </si>
  <si>
    <t>Limited local media attention 
NGO enquiries</t>
  </si>
  <si>
    <t>Notification of action by regulatory body 
Legal issues with possible fines /damages 
Potential permit / permitting issues. 
Oversight by Barrick SLT</t>
  </si>
  <si>
    <t>Limited lpublic disturbance in the affected community.
Limited negative socio-economic impact.</t>
  </si>
  <si>
    <t xml:space="preserve">
5 % - 10%</t>
  </si>
  <si>
    <t xml:space="preserve">3-5 % </t>
  </si>
  <si>
    <t xml:space="preserve">several months
</t>
  </si>
  <si>
    <t xml:space="preserve">
25 - 50%</t>
  </si>
  <si>
    <t>Single Fatality -or
 Permanent Disability-or-
exposures resulting in irreversible health effect of concern</t>
  </si>
  <si>
    <t>High concern for safety &amp; health system integrity</t>
  </si>
  <si>
    <t>Serious medium term (+3 years) environmental impact. 
Extensive reversible damage. Major wildlife mortality.</t>
  </si>
  <si>
    <t>Major violation of regulations resulting in legal issues with fines, prosecution or breach of code of ethics possibly impacting business operations.</t>
  </si>
  <si>
    <t>High concern for EMS integrity</t>
  </si>
  <si>
    <t xml:space="preserve">Long term active treatment or perpetual passive treatment, Full relinquishment of liability not foreseeable under current regulatory environment, remediation of reclamation prohibitive due cost or site conditions </t>
  </si>
  <si>
    <t>High impact on stakeholder confidence in management as a result of Financial Activities (reporting, cash flow management, hedge book, etc.)</t>
  </si>
  <si>
    <t>1.5% - 5% of Profit Before Income Taxes</t>
  </si>
  <si>
    <t>Some senior management or experienced staff leave, high turnover, not perceived as an employer of choice</t>
  </si>
  <si>
    <t>National headlines, High levels of NGO attention</t>
  </si>
  <si>
    <t xml:space="preserve">Violation of regulations, Prosecution with Penalties (incl. jail terms) 
Breach of code of ethics 
Permitting issues possibly impacting business
Oversight by Barrick Board
 </t>
  </si>
  <si>
    <t>Serious community relations impact.
Significant negative socio-economic impact</t>
  </si>
  <si>
    <t xml:space="preserve">
&gt;10%</t>
  </si>
  <si>
    <t>&gt;5 %</t>
  </si>
  <si>
    <t xml:space="preserve">&gt; 2 mos.  </t>
  </si>
  <si>
    <t xml:space="preserve">&gt;10% </t>
  </si>
  <si>
    <t xml:space="preserve">
&gt;50 % or project cancellation </t>
  </si>
  <si>
    <t xml:space="preserve">Multiple fatalities -or-
Health effects resulting in multiple disabling illness leading to early mortality </t>
  </si>
  <si>
    <t xml:space="preserve">Failure of the safety &amp; health system </t>
  </si>
  <si>
    <t>Severe long-term environmental impacts, permanent impairment of ecosystem function. 
Damage is extensive and irreversible.</t>
  </si>
  <si>
    <t>Severe breach of regulations resulting in operation suspended, licenses revoked, high potential for legal action against corporate and site management.</t>
  </si>
  <si>
    <t>Failure of the EMS</t>
  </si>
  <si>
    <t xml:space="preserve">Perpetual active treatment with no foreseeable relinquishment of liability under current or future regulatory environment </t>
  </si>
  <si>
    <t>Loss of stakeholder confidence in management as a result of Financial Activities (reporting, cash flow management, hedge book, etc.)</t>
  </si>
  <si>
    <t>&gt; 5% of Profit Before Income Taxes</t>
  </si>
  <si>
    <t>A large number of senior management or experienced staff leave</t>
  </si>
  <si>
    <t xml:space="preserve">International headlines, 
Significant levels of NGO attention. 
</t>
  </si>
  <si>
    <t xml:space="preserve"> 
Revocation of permits/licences /registrations 
and/or 
fines/ penalties/jail terms that materially impact business
Oversight by Barrick Board
</t>
  </si>
  <si>
    <r>
      <t>Disastrous community relations.
Loss of social licence to operate</t>
    </r>
    <r>
      <rPr>
        <i/>
        <strike/>
        <sz val="10"/>
        <rFont val="Tahoma"/>
        <family val="2"/>
      </rPr>
      <t xml:space="preserve">
</t>
    </r>
  </si>
  <si>
    <t>F</t>
  </si>
  <si>
    <t>G</t>
  </si>
  <si>
    <t>Sub Category Link</t>
  </si>
  <si>
    <t>Lost time injury/illness -or-
severe, reversible health effect resulting from acute, short term exposure -or-
progressive chronic condition, infectious disease</t>
  </si>
  <si>
    <t>Site</t>
  </si>
  <si>
    <t>Amenazas e Impactos</t>
  </si>
  <si>
    <t>Probabilidad</t>
  </si>
  <si>
    <t>Severidad</t>
  </si>
  <si>
    <t>Calificación de Riesgo Inherente (Sin Controles)</t>
  </si>
  <si>
    <t>Evaluación de controles existentes</t>
  </si>
  <si>
    <t>Acciones Recomendadas</t>
  </si>
  <si>
    <t>Título</t>
  </si>
  <si>
    <t>Alcance</t>
  </si>
  <si>
    <t>Umbral de Riesgo Inherente</t>
  </si>
  <si>
    <t xml:space="preserve">Límite de tolerancia Riesgo Residual </t>
  </si>
  <si>
    <t>Equipo Evaluador</t>
  </si>
  <si>
    <t>Fecha de Evaluación y Hora</t>
  </si>
  <si>
    <t>Lugar de Evaluación</t>
  </si>
  <si>
    <t>Facilitador</t>
  </si>
  <si>
    <t>Nombre</t>
  </si>
  <si>
    <t>Rol</t>
  </si>
  <si>
    <t>Relación entre Actividad, Evento No Deseado, Amenaza, Impacto y Control</t>
  </si>
  <si>
    <t>ACCIONES ACORDADAS</t>
  </si>
  <si>
    <t>PERSONAL RESPONSABLE</t>
  </si>
  <si>
    <t>FECHA LÍMITE</t>
  </si>
  <si>
    <t>Calificación de Riesgo Residual (con los controles actuales)</t>
  </si>
  <si>
    <t>Calificación de riesgo revisada (con los nuevos controles)</t>
  </si>
  <si>
    <r>
      <rPr>
        <b/>
        <sz val="11"/>
        <rFont val="Arial"/>
        <family val="2"/>
      </rPr>
      <t>Acciones recomendadas</t>
    </r>
    <r>
      <rPr>
        <sz val="11"/>
        <rFont val="Arial"/>
        <family val="2"/>
      </rPr>
      <t xml:space="preserve">
(Mejorar o monitorear  los controles existentes / implementar nuevos controles /afrontar  los factores de fracaso)</t>
    </r>
  </si>
  <si>
    <t xml:space="preserve"> </t>
  </si>
  <si>
    <t xml:space="preserve">Categoría del Impacto </t>
  </si>
  <si>
    <t>Responsable</t>
  </si>
  <si>
    <t xml:space="preserve">Estado actual de las acciones </t>
  </si>
  <si>
    <t>Fecha de actualización</t>
  </si>
  <si>
    <r>
      <rPr>
        <b/>
        <sz val="11"/>
        <rFont val="Arial"/>
        <family val="2"/>
      </rPr>
      <t>Controles actuales</t>
    </r>
    <r>
      <rPr>
        <sz val="11"/>
        <rFont val="Arial"/>
        <family val="2"/>
      </rPr>
      <t xml:space="preserve">
(Listar los controles existentes para hacer frente a las amenazas, los el evento no deseado o  a  los impactos )</t>
    </r>
  </si>
  <si>
    <t>Patrocinador</t>
  </si>
  <si>
    <t>Fecha Límite</t>
  </si>
  <si>
    <t>ACCIONES ESPECIFICAS</t>
  </si>
  <si>
    <t>Evalua-ción de Riesgo Residual</t>
  </si>
  <si>
    <t xml:space="preserve">Registro de Riesgos </t>
  </si>
  <si>
    <t>Objetivo</t>
  </si>
  <si>
    <t>Antecedentes</t>
  </si>
  <si>
    <r>
      <rPr>
        <b/>
        <sz val="8"/>
        <rFont val="Arial"/>
        <family val="2"/>
      </rPr>
      <t>Amenazas</t>
    </r>
    <r>
      <rPr>
        <sz val="8"/>
        <rFont val="Arial"/>
        <family val="2"/>
      </rPr>
      <t xml:space="preserve">
  (Listar  las amenazas que potencialmente podrían   causar  el evento no deseado)</t>
    </r>
  </si>
  <si>
    <r>
      <rPr>
        <b/>
        <sz val="8"/>
        <rFont val="Arial"/>
        <family val="2"/>
      </rPr>
      <t xml:space="preserve">Categoría del Impacto </t>
    </r>
    <r>
      <rPr>
        <sz val="8"/>
        <rFont val="Arial"/>
        <family val="2"/>
      </rPr>
      <t>(Elegir  una de las cinco categorías de impacto de Barrick de la lista de selección)</t>
    </r>
  </si>
  <si>
    <r>
      <rPr>
        <b/>
        <sz val="8"/>
        <rFont val="Arial"/>
        <family val="2"/>
      </rPr>
      <t>Impactos</t>
    </r>
    <r>
      <rPr>
        <sz val="8"/>
        <rFont val="Arial"/>
        <family val="2"/>
      </rPr>
      <t xml:space="preserve">
(Listar  las  consecuencias posibles  del evento  no deseado en la categoría de impacto seleccionado)</t>
    </r>
  </si>
  <si>
    <r>
      <rPr>
        <b/>
        <sz val="8"/>
        <rFont val="Arial"/>
        <family val="2"/>
      </rPr>
      <t>Controles actuales</t>
    </r>
    <r>
      <rPr>
        <sz val="8"/>
        <rFont val="Arial"/>
        <family val="2"/>
      </rPr>
      <t xml:space="preserve">
(Listar los controles existentes para hacer frente a las amenazas que causan el evento no deseado o  a  los impactos del evento no deseado)</t>
    </r>
  </si>
  <si>
    <r>
      <rPr>
        <b/>
        <sz val="8"/>
        <rFont val="Arial"/>
        <family val="2"/>
      </rPr>
      <t>Acciones recomendadas</t>
    </r>
    <r>
      <rPr>
        <sz val="8"/>
        <rFont val="Arial"/>
        <family val="2"/>
      </rPr>
      <t xml:space="preserve">
(Mejorar o monitorear  los controles existentes / implementar nuevos controles /afrontar  los factores de fracaso)</t>
    </r>
  </si>
  <si>
    <t>Elaborado por:</t>
  </si>
  <si>
    <t>Revisado por:</t>
  </si>
  <si>
    <t>Aprobado por:</t>
  </si>
  <si>
    <t>Verificado por:</t>
  </si>
  <si>
    <t>L18 -L25</t>
  </si>
  <si>
    <t>M11 -M14 - M17 + L18 -L25</t>
  </si>
  <si>
    <t>Disminución de precio de venta por parte de la competencia</t>
  </si>
  <si>
    <t>Incremento del costo del cobre 
Variación del dólar</t>
  </si>
  <si>
    <t>Pérdidas económicas por disminución de márgenes de venta ocasionado por factores externos (incremento materia prima, fletes, TRM)</t>
  </si>
  <si>
    <t>Escasez en el suministro de cobre secundario como materia prima principal.
Incremento del precio del cobre por parte de los proveedores.</t>
  </si>
  <si>
    <t>Pérdidas económicas por disminución de márgenes de venta,  por incremento en precios de materia prima.</t>
  </si>
  <si>
    <t>Operación de la compañía sin cumplir con la normatividad ambiental requerida.</t>
  </si>
  <si>
    <t>Generar horas extras en el personal sin contar con el respectivo permiso vigente expedido por el Ministerio del Trabajo</t>
  </si>
  <si>
    <t>Agotado de productos e insumos críticos por tener un único proveedor y demora en tiempo de entrega (productos importados).</t>
  </si>
  <si>
    <r>
      <rPr>
        <b/>
        <sz val="8"/>
        <rFont val="Arial"/>
        <family val="2"/>
      </rPr>
      <t>Efectividad total de los controles</t>
    </r>
    <r>
      <rPr>
        <sz val="8"/>
        <rFont val="Arial"/>
        <family val="2"/>
      </rPr>
      <t xml:space="preserve">
  (Efectivo, Parcial, Limitado)</t>
    </r>
  </si>
  <si>
    <t>Planeación Estratégica</t>
  </si>
  <si>
    <t>Comercial</t>
  </si>
  <si>
    <t>Manufactura</t>
  </si>
  <si>
    <t>Recursos Humanos</t>
  </si>
  <si>
    <t>Sistemas de Gestión</t>
  </si>
  <si>
    <t>Suministros</t>
  </si>
  <si>
    <t>M</t>
  </si>
  <si>
    <t xml:space="preserve">E </t>
  </si>
  <si>
    <t xml:space="preserve">RIESGO  </t>
  </si>
  <si>
    <t>Proceso</t>
  </si>
  <si>
    <r>
      <rPr>
        <b/>
        <sz val="11"/>
        <rFont val="Arial"/>
        <family val="2"/>
      </rPr>
      <t xml:space="preserve">Nivel  de Riesgo Residual                   </t>
    </r>
    <r>
      <rPr>
        <sz val="11"/>
        <rFont val="Arial"/>
        <family val="2"/>
      </rPr>
      <t>(A, M, B)</t>
    </r>
  </si>
  <si>
    <t>MATRIZ DE RIESGOS Y OPORTUNIDADES</t>
  </si>
  <si>
    <t>SISTEMA DE GESTION DE CALIDAD</t>
  </si>
  <si>
    <t>Nivel</t>
  </si>
  <si>
    <t>Descripción de la Probabilidad</t>
  </si>
  <si>
    <t>Valor</t>
  </si>
  <si>
    <t>MA</t>
  </si>
  <si>
    <t>Muy alta: Inminente</t>
  </si>
  <si>
    <t>Alta: Es probable</t>
  </si>
  <si>
    <t>Media: Es posible</t>
  </si>
  <si>
    <t>Baja: es remota, pero posible</t>
  </si>
  <si>
    <t>MB</t>
  </si>
  <si>
    <t>Muy baja: Extremadamente remota</t>
  </si>
  <si>
    <t>Puntaje</t>
  </si>
  <si>
    <t>EC</t>
  </si>
  <si>
    <t xml:space="preserve">Extremadamente Crítico: Cierre de la empresa </t>
  </si>
  <si>
    <t>PC</t>
  </si>
  <si>
    <t>Pérdida de capital de la empresa  (desaprovechamiento de recursos)</t>
  </si>
  <si>
    <t>Crítico (demandas, multas, sanciones superiores a 300 millones COP, devoluciones, pérdida de imagen, suspensión de certificaciones. pérdida del cliente, incompetencia del recurso humano etc.)</t>
  </si>
  <si>
    <t>LC</t>
  </si>
  <si>
    <t>Levemente Crítico (sanciones inferiores a 300 millones COP, incumplimiento al cliente)</t>
  </si>
  <si>
    <t>NA</t>
  </si>
  <si>
    <t xml:space="preserve"> No afectación</t>
  </si>
  <si>
    <t>Rango de Puntaje</t>
  </si>
  <si>
    <t xml:space="preserve"> Prioridad de Acción</t>
  </si>
  <si>
    <t>500  -    1000</t>
  </si>
  <si>
    <t>Alto</t>
  </si>
  <si>
    <t xml:space="preserve"> Urgente</t>
  </si>
  <si>
    <t>400  -     499</t>
  </si>
  <si>
    <t>Medio</t>
  </si>
  <si>
    <t xml:space="preserve"> Programable</t>
  </si>
  <si>
    <t>Menos de 400</t>
  </si>
  <si>
    <t>Bajo</t>
  </si>
  <si>
    <t>Puede esperar</t>
  </si>
  <si>
    <t>Descripción Severidad</t>
  </si>
  <si>
    <t xml:space="preserve">Rango de Puntaje </t>
  </si>
  <si>
    <t>Rango de puntaje</t>
  </si>
  <si>
    <t>Prioridad de Acción</t>
  </si>
  <si>
    <t>Prioridad de acción</t>
  </si>
  <si>
    <t>Riesgo</t>
  </si>
  <si>
    <t>Valoracion con ProColombia, Eletec, Cobres de Colombia . Informacion Corporativo.</t>
  </si>
  <si>
    <t>Mentalidad de innovacion por nuevosproductos en la industria</t>
  </si>
  <si>
    <t xml:space="preserve">Estudio de Nichos Negocio , plaza , producto . </t>
  </si>
  <si>
    <t>Con Tecnologia , Investigacion canlaes de Distribucion Eletec en Mexico y CME en USA.</t>
  </si>
  <si>
    <t>Expectativas Crecimiento infrasestructura Pais.</t>
  </si>
  <si>
    <t>Actualmente expectativas a la baja</t>
  </si>
  <si>
    <t>Visitas de campo a los clientes. Communicacion permanente .</t>
  </si>
  <si>
    <t>Mercado que requiere soluciones.</t>
  </si>
  <si>
    <t xml:space="preserve">En las visitas WorkOut se inicia nuevas opciones de productos que el cliente requier para optimzar sus procesos. </t>
  </si>
  <si>
    <t>Con Tecnologia , Investigacion canlaes de Distribucion Eletec en Mexico y CME en USA. Venta Consultiva .</t>
  </si>
  <si>
    <t>Todos</t>
  </si>
  <si>
    <t>Busqueda de reduccion de costos (integración).</t>
  </si>
  <si>
    <t>Competitividad</t>
  </si>
  <si>
    <t>Fletes, Gastos logistica.</t>
  </si>
  <si>
    <t>Ubicación geografica permite ingreso de inversion.</t>
  </si>
  <si>
    <t>Nuevos plazas de mercado.</t>
  </si>
  <si>
    <t>Ubicación geofrafica permite despachos a toda la region latinoamericana.</t>
  </si>
  <si>
    <t>Nuevos plazas de mercado. Lead time competitivo respecto a otras regiones .</t>
  </si>
  <si>
    <t>Tiempos de fabricacion ajustados al minimo. Stock con Forecast. Experiencia directa con el cliente.</t>
  </si>
  <si>
    <t>Seguros de creditos</t>
  </si>
  <si>
    <t>Mantener ventas permanentes y confiables.</t>
  </si>
  <si>
    <t>Segurexpo Internacional y Nacional.</t>
  </si>
  <si>
    <t>Crecimiento a 3 años para aumentar participacion en ventas.</t>
  </si>
  <si>
    <t>Tiempos de fabricacion . Stock con Forecast . Experiencia directa con el cliente por medio de Eletec y CME.</t>
  </si>
  <si>
    <t>Proyectos del sector electrico para infraestrura paises de la region</t>
  </si>
  <si>
    <t>Fortalecimeinto sostenible en mercado para productos de Cobre y aleaciones.</t>
  </si>
  <si>
    <t>Venta Consultiva. Identificar nuevos productos para el sector . Proceso Tecnico Refinacion de Cobre para aplicaciones de alta condutividad.</t>
  </si>
  <si>
    <t>Velocidad de desarrollo de nuevos productos</t>
  </si>
  <si>
    <t>Competitividad.</t>
  </si>
  <si>
    <t xml:space="preserve">Tecnologia para nuevos productos . Proceso KnowHow Refinacion de Cobre . </t>
  </si>
  <si>
    <t>OPORTUNIDADES</t>
  </si>
  <si>
    <t>Calificación de Oportunidad Inherente (Sin Controles)</t>
  </si>
  <si>
    <r>
      <rPr>
        <b/>
        <sz val="8"/>
        <rFont val="Arial"/>
        <family val="2"/>
      </rPr>
      <t xml:space="preserve">Factores de éxito </t>
    </r>
    <r>
      <rPr>
        <sz val="8"/>
        <rFont val="Arial"/>
        <family val="2"/>
      </rPr>
      <t xml:space="preserve"> (Factores que podrían causar que el  conjunto de controles actuales sea exitoso)</t>
    </r>
  </si>
  <si>
    <t>Calificación de Oportunidad de exito (con los controles actuales)</t>
  </si>
  <si>
    <t>Calificación de oportunidad revisada (con los nuevos controles)</t>
  </si>
  <si>
    <t>EMPAQUES DE MADERA</t>
  </si>
  <si>
    <t>• RUTAS DE MTTO PREVENTIVO AL COMPRESOR DE AIRE COMPRIMIDO.</t>
  </si>
  <si>
    <t>DESAPROVECHAMIENTO DE LA MAQUINARIA POR PAROS PARA EVACUACIÓN DE ASERRÍN.</t>
  </si>
  <si>
    <t>RIESGO EN LA PRODUCTIVIDAD POR MADERA MAL SELECCIONADA. ( PICADA, HONGOS, RAJADA, ETC.)</t>
  </si>
  <si>
    <t>RIESGO DE BOBINAS FLOJAS POR FALTA DE PRESIÓN EN AIRE COMPRIMIDO</t>
  </si>
  <si>
    <t>RIESGO DE BAJA PRODUCTIVIDAD POR CINTAS DE CORTE RECUPERADAS O MAL AFILADAS.</t>
  </si>
  <si>
    <t>RIESGO DE BAJA PRODUCTIVIDAD POR SEMIELABORADOS MAL CLASIFICADOS.</t>
  </si>
  <si>
    <t>RIESGO EN AFECTAR LA PRODUCTIVIDAD POR CORTES DE ENERGÍA ELÉCTRICA</t>
  </si>
  <si>
    <t>RIESGO DE BAJA PRODUCTIVIDAD O NO CONFORMES POR PERSONAL NO COMPETENTE</t>
  </si>
  <si>
    <t>RIESGO DE BAJA PRODUCTIVIDAD POR FALTA DE MATERIA PRIMA EN EL PUESTO DE TRABAJO. (SEMIELABORADOS)</t>
  </si>
  <si>
    <t>RIESGO EN PERDIDA DE TIEMPO PRODUCTIVO POR TRASLADO DE MATERIALES. POCOS ESTIBADORES MANUALES.</t>
  </si>
  <si>
    <t>RIESGO DE NO CONFORME POR MAL CORTE EN EL ASERRÍO, CUÑAS DESAJUSTADAS.</t>
  </si>
  <si>
    <t>RIESGO DE ACCIDENTE O ENFERMEDAD POR TRABAJAR EN ÁREA INUNDADA DESPUÉS DE LLUVIAS.</t>
  </si>
  <si>
    <t>RIESGO DE ACCIDENTE O ENFERMEDAD POR ALIMENTAR CALDERAS CON PISOS INUNDADOS Y CAÍDA DE AGUA SOBRE EL OPERARIO DURANTE LA LLUVIA.</t>
  </si>
  <si>
    <t>• BUSQUEDA DE NUEVOS MATERIALES SUSTITUTOS.</t>
  </si>
  <si>
    <t>CONTAMINACION DE LAS BOBINAS PARA EMPAQUE</t>
  </si>
  <si>
    <t>• EJECUCION DE ACTIVIDADES OEA (ISO 28000)</t>
  </si>
  <si>
    <t>PLAN PILOTO PARA REALIZAR OTROS EMPAQUES.</t>
  </si>
  <si>
    <t>NO ACEPTACION DE LAS PROPUESTAS.</t>
  </si>
  <si>
    <t>* BUSQUEDA DE NUEVAS ALTERNATIVAS DE EMPAQUES  DIVERSOS.</t>
  </si>
  <si>
    <t>MATERIALES NO APTOS PARA LOS PRODUCTOS.</t>
  </si>
  <si>
    <t>REVISION CON EMPRESAS DE RECICLAJE PARA VERIFICAR EL USO DE ASERRIN COMPACTADO.</t>
  </si>
  <si>
    <t>FALTA DE CONTROLES.</t>
  </si>
  <si>
    <t>MANTENER EL PLAN DE SEGUIMIENTO A LA IMPLEMENTACION.</t>
  </si>
  <si>
    <t>PRODUCTO NO CONFORME</t>
  </si>
  <si>
    <t>INSPECCION ALEATORIA DE LAS BOBINAS ANTES DEL DESPACHO.</t>
  </si>
  <si>
    <t>INSPECCION DE LAS CINTAS DE ACUERDO A LA PRODUCCION.</t>
  </si>
  <si>
    <t>LA PRODUCTIVIDAD NO CUMPLA LAS EXPECTATIVAS DE LA EMPRESA.</t>
  </si>
  <si>
    <t>EJECUTAR SEGUIMIENTO EN EL UTILLAJE UTILIZADO.</t>
  </si>
  <si>
    <t>IDENTIFICACION DE LOS MATERIALES DE ACUERDO A SU USO.</t>
  </si>
  <si>
    <t>INSPECCION EN LOS INVENTARIOS PARA IDENTIFICAR LA CLASIFICACION.</t>
  </si>
  <si>
    <t>INCUMPLIMIENTO AL PRESUPUESTO.</t>
  </si>
  <si>
    <t>Monitorear cortes de energia ocasionados durante un año por causas externas.</t>
  </si>
  <si>
    <t xml:space="preserve">Planta de emergencia. </t>
  </si>
  <si>
    <t>Revision de los requerimientos de los cargos con el fin de generar los planes de accion en el proceso de promocion al cargo.</t>
  </si>
  <si>
    <t>Mantener comunicación transversal con los procesos que realizan las actividades de promocion y desarrollo.</t>
  </si>
  <si>
    <t>REVISION CONTINUA DE LOS ALISTAMIENTOS EN LOS PUESTOS DE TRABAJO</t>
  </si>
  <si>
    <t>ESTABLECER RONDAS PARA VERIFICAR QUE LOS OPERARIOS TIENEN SUS INSUMOS Y MATERIALES PARA REALIZAR LA LABOR.</t>
  </si>
  <si>
    <t>Plan de mantenimiento periodico en los canales de desague y de evacuacion de aguas lluvias.
Plan de reparacion de averias menores en los componentes de cada techo.</t>
  </si>
  <si>
    <t>Seguimiento y verificacion de cumplimiento de los planes propuestos.</t>
  </si>
  <si>
    <t>REVISION DE LA CAPACIDAD DEL EXTRACTOR</t>
  </si>
  <si>
    <t>PLAN PARA PERIODOS MAS CORTOS DE EVACUACION.  UTILIZACION DE TULAS.</t>
  </si>
  <si>
    <t>CONTAMINACION VISUAL</t>
  </si>
  <si>
    <t>CONTINUA CAPACITACION AL OPERARIO SOBRE LA CALIDAD DE LA MADERA</t>
  </si>
  <si>
    <t>PRODUCTO NO CONFORMES.</t>
  </si>
  <si>
    <t>INSPECCION ALEATORIA DEL MATERIAL SELECCIONADO.</t>
  </si>
  <si>
    <t xml:space="preserve">AJUSTE DE LAS CUÑAS DE ACUERDO A LAS PASADAS EN ASERRIO. </t>
  </si>
  <si>
    <t>PRODUCTO NO CONFORME.</t>
  </si>
  <si>
    <t>MONITOREAR CADA CUANTOS BLOQUES LAS CUÑAS SE DESAJUSTAN.</t>
  </si>
  <si>
    <r>
      <rPr>
        <b/>
        <sz val="8"/>
        <rFont val="Arial"/>
        <family val="2"/>
      </rPr>
      <t xml:space="preserve">CONSECUENCIAS </t>
    </r>
    <r>
      <rPr>
        <sz val="8"/>
        <rFont val="Arial"/>
        <family val="2"/>
      </rPr>
      <t>(Factores que podrían causar que el  conjunto de controles actuales pueda fallar)</t>
    </r>
  </si>
  <si>
    <t>COORDINADOR PLANTA MADERAS</t>
  </si>
  <si>
    <t>Experctativas crecimiento infraestructura Region USA y mexco</t>
  </si>
  <si>
    <t>PROCESO</t>
  </si>
  <si>
    <t>RIESGO</t>
  </si>
  <si>
    <t xml:space="preserve">Calificación de Riesgo Residual                   </t>
  </si>
  <si>
    <t>Efectos de la Crisis mundial
Disminución del LME que regula el costo del cobre</t>
  </si>
  <si>
    <t>Mercado</t>
  </si>
  <si>
    <t>Ver listado de acciones 2016-2017</t>
  </si>
  <si>
    <t>Junio 8/2017</t>
  </si>
  <si>
    <t>Ver listado de acciones 2016-2018</t>
  </si>
  <si>
    <t>Ver listado de acciones 2016-2019</t>
  </si>
  <si>
    <t>Rentabilidad</t>
  </si>
  <si>
    <t>Ver listado de acciones 2016-2020</t>
  </si>
  <si>
    <t>Ver listado de acciones 2016-2022</t>
  </si>
  <si>
    <t>Formación de asociación colectiva (Sindicato)</t>
  </si>
  <si>
    <t>Corporativos</t>
  </si>
  <si>
    <t>Ver listado de acciones 2016-2023</t>
  </si>
  <si>
    <t>Ver listado de acciones 2016-2026</t>
  </si>
  <si>
    <t>Ver listado de acciones 2016-2029</t>
  </si>
  <si>
    <t>Ver listado de acciones 2016-2030</t>
  </si>
  <si>
    <t>Ver listado de acciones 2016-2031</t>
  </si>
  <si>
    <t xml:space="preserve">PLAN DE MANTENIMIENTO PERIODICO EN LOS CANALES DE DESAGUE Y DE EVACUACION DE AGUAS LLUVIAS.
PLAN DE REPARACION DE AVERIAS MENORES EN LOS COMPONENTES DE CADA TECHO.
</t>
  </si>
  <si>
    <t>SANCIONES ECONOMICA POR PERDIDAS HUMANAS</t>
  </si>
  <si>
    <t>SEGUIMIENTO Y VERIFICACION DE CUMPLIMIENTO DE LOS PLANES PROPUESTOS.</t>
  </si>
  <si>
    <t>PLANTA DE EMERGENCIA.</t>
  </si>
  <si>
    <t xml:space="preserve">FALTA DE CAPACITACION DE OPERACIÓN.
NO HAYA SUMINISTRO DEL ACPM PARA EL EQUIPO.
</t>
  </si>
  <si>
    <t>MONITOREAR CORTES DE ENERGIA OCASIONADOS DURANTE UN AÑO POR CAUSAS EXTERNAS.</t>
  </si>
  <si>
    <t>REVISION DE LOS REQUERIMIENTOS DE LOS CARGOS CON EL FIN DE GENERAR LOS PLANES DE ACCION EN EL PROCESO DE PROMOCION AL CARGO.</t>
  </si>
  <si>
    <t>PERSONAL NO ENTRENADO EN LAS FUNCIONES ASIGNADAS</t>
  </si>
  <si>
    <t>MANTENER COMUNICACIÓN TRANSVERSAL CON LOS PROCESOS QUE REALIZAN LAS ACTIVIDADES DE PROMOCION Y DESARROLLO.</t>
  </si>
  <si>
    <t>NOMBRE DE LA EMPRESA</t>
  </si>
  <si>
    <t>TENER UNICO CLIENTE (PROVEEDOR X)</t>
  </si>
  <si>
    <t>ESCASES DE MATERIA PRIMA (INDICAR LA RAZON BREVE)</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</si>
</sst>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quot;$&quot;\ #,##0;\-&quot;$&quot;\ #,##0"/>
    <numFmt numFmtId="179" formatCode="&quot;$&quot;\ #,##0;[Red]\-&quot;$&quot;\ #,##0"/>
    <numFmt numFmtId="180" formatCode="&quot;$&quot;\ #,##0.00;\-&quot;$&quot;\ #,##0.00"/>
    <numFmt numFmtId="181" formatCode="&quot;$&quot;\ #,##0.00;[Red]\-&quot;$&quot;\ #,##0.00"/>
    <numFmt numFmtId="182" formatCode="_-&quot;$&quot;\ * #,##0_-;\-&quot;$&quot;\ * #,##0_-;_-&quot;$&quot;\ * &quot;-&quot;_-;_-@_-"/>
    <numFmt numFmtId="183" formatCode="_-&quot;$&quot;\ * #,##0.00_-;\-&quot;$&quot;\ * #,##0.00_-;_-&quot;$&quot;\ * &quot;-&quot;??_-;_-@_-"/>
    <numFmt numFmtId="184" formatCode="&quot;$&quot;#,##0.0,,&quot;M&quot;_);[Red]\(&quot;$&quot;#,##0.0,,&quot;M&quot;\)"/>
    <numFmt numFmtId="185" formatCode="\ \ @"/>
    <numFmt numFmtId="186" formatCode="&quot;Sí&quot;;&quot;Sí&quot;;&quot;No&quot;"/>
    <numFmt numFmtId="187" formatCode="&quot;Verdadero&quot;;&quot;Verdadero&quot;;&quot;Falso&quot;"/>
    <numFmt numFmtId="188" formatCode="&quot;Activado&quot;;&quot;Activado&quot;;&quot;Desactivado&quot;"/>
    <numFmt numFmtId="189" formatCode="[$€-2]\ #,##0.00_);[Red]\([$€-2]\ #,##0.00\)"/>
  </numFmts>
  <fonts count="73">
    <font>
      <sz val="10"/>
      <name val="Arial"/>
      <family val="0"/>
    </font>
    <font>
      <sz val="11"/>
      <color indexed="8"/>
      <name val="Calibri"/>
      <family val="2"/>
    </font>
    <font>
      <sz val="8"/>
      <name val="Arial"/>
      <family val="2"/>
    </font>
    <font>
      <b/>
      <sz val="10"/>
      <name val="Arial"/>
      <family val="2"/>
    </font>
    <font>
      <u val="single"/>
      <sz val="10"/>
      <color indexed="12"/>
      <name val="Arial"/>
      <family val="2"/>
    </font>
    <font>
      <sz val="10"/>
      <name val="Ottawa"/>
      <family val="0"/>
    </font>
    <font>
      <b/>
      <sz val="14"/>
      <name val="Arial"/>
      <family val="2"/>
    </font>
    <font>
      <b/>
      <sz val="12"/>
      <name val="Tahoma"/>
      <family val="2"/>
    </font>
    <font>
      <b/>
      <sz val="12"/>
      <name val="Arial"/>
      <family val="2"/>
    </font>
    <font>
      <sz val="12"/>
      <name val="Arial"/>
      <family val="2"/>
    </font>
    <font>
      <sz val="11"/>
      <name val="Arial"/>
      <family val="2"/>
    </font>
    <font>
      <b/>
      <sz val="12"/>
      <color indexed="8"/>
      <name val="Arial"/>
      <family val="2"/>
    </font>
    <font>
      <sz val="12"/>
      <color indexed="8"/>
      <name val="Arial"/>
      <family val="2"/>
    </font>
    <font>
      <sz val="11"/>
      <color indexed="8"/>
      <name val="Arial"/>
      <family val="2"/>
    </font>
    <font>
      <sz val="10"/>
      <color indexed="8"/>
      <name val="Arial"/>
      <family val="2"/>
    </font>
    <font>
      <i/>
      <sz val="10"/>
      <color indexed="8"/>
      <name val="Arial"/>
      <family val="2"/>
    </font>
    <font>
      <sz val="10"/>
      <color indexed="8"/>
      <name val="Tahoma"/>
      <family val="2"/>
    </font>
    <font>
      <b/>
      <vertAlign val="subscript"/>
      <sz val="12"/>
      <name val="Tahoma"/>
      <family val="2"/>
    </font>
    <font>
      <b/>
      <sz val="12"/>
      <color indexed="9"/>
      <name val="Tahoma"/>
      <family val="2"/>
    </font>
    <font>
      <b/>
      <vertAlign val="subscript"/>
      <sz val="12"/>
      <color indexed="9"/>
      <name val="Tahoma"/>
      <family val="2"/>
    </font>
    <font>
      <b/>
      <sz val="10"/>
      <name val="Tahoma"/>
      <family val="2"/>
    </font>
    <font>
      <b/>
      <i/>
      <sz val="10"/>
      <name val="Tahoma"/>
      <family val="2"/>
    </font>
    <font>
      <i/>
      <sz val="10"/>
      <name val="Arial"/>
      <family val="2"/>
    </font>
    <font>
      <i/>
      <sz val="10"/>
      <name val="Tahoma"/>
      <family val="2"/>
    </font>
    <font>
      <sz val="10"/>
      <name val="Tahoma"/>
      <family val="2"/>
    </font>
    <font>
      <i/>
      <strike/>
      <sz val="10"/>
      <name val="Tahoma"/>
      <family val="2"/>
    </font>
    <font>
      <b/>
      <i/>
      <sz val="10"/>
      <name val="Arial"/>
      <family val="2"/>
    </font>
    <font>
      <b/>
      <sz val="14"/>
      <name val="Tahoma"/>
      <family val="2"/>
    </font>
    <font>
      <b/>
      <sz val="18"/>
      <name val="Tahoma"/>
      <family val="2"/>
    </font>
    <font>
      <b/>
      <sz val="11"/>
      <name val="Arial"/>
      <family val="2"/>
    </font>
    <font>
      <sz val="9"/>
      <name val="Tahoma"/>
      <family val="2"/>
    </font>
    <font>
      <b/>
      <sz val="9"/>
      <name val="Tahoma"/>
      <family val="2"/>
    </font>
    <font>
      <b/>
      <sz val="16"/>
      <name val="Arial"/>
      <family val="2"/>
    </font>
    <font>
      <b/>
      <sz val="8"/>
      <name val="Arial"/>
      <family val="2"/>
    </font>
    <font>
      <sz val="9"/>
      <name val="Arial"/>
      <family val="2"/>
    </font>
    <font>
      <sz val="11"/>
      <color indexed="9"/>
      <name val="Calibri"/>
      <family val="2"/>
    </font>
    <font>
      <sz val="11"/>
      <color indexed="17"/>
      <name val="Calibri"/>
      <family val="2"/>
    </font>
    <font>
      <b/>
      <sz val="11"/>
      <color indexed="10"/>
      <name val="Calibri"/>
      <family val="2"/>
    </font>
    <font>
      <b/>
      <sz val="11"/>
      <color indexed="9"/>
      <name val="Calibri"/>
      <family val="2"/>
    </font>
    <font>
      <sz val="11"/>
      <color indexed="10"/>
      <name val="Calibri"/>
      <family val="2"/>
    </font>
    <font>
      <b/>
      <sz val="11"/>
      <color indexed="62"/>
      <name val="Calibri"/>
      <family val="2"/>
    </font>
    <font>
      <sz val="11"/>
      <color indexed="62"/>
      <name val="Calibri"/>
      <family val="2"/>
    </font>
    <font>
      <u val="single"/>
      <sz val="10"/>
      <color indexed="20"/>
      <name val="Arial"/>
      <family val="2"/>
    </font>
    <font>
      <sz val="11"/>
      <color indexed="20"/>
      <name val="Calibri"/>
      <family val="2"/>
    </font>
    <font>
      <sz val="11"/>
      <color indexed="19"/>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8"/>
      <color indexed="53"/>
      <name val="Arial"/>
      <family val="2"/>
    </font>
    <font>
      <sz val="8"/>
      <name val="Segoe UI"/>
      <family val="2"/>
    </font>
    <font>
      <sz val="20"/>
      <color indexed="9"/>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5"/>
      <color theme="3"/>
      <name val="Calibri"/>
      <family val="2"/>
    </font>
    <font>
      <b/>
      <sz val="11"/>
      <color theme="1"/>
      <name val="Calibri"/>
      <family val="2"/>
    </font>
    <font>
      <sz val="11"/>
      <color rgb="FFFF0000"/>
      <name val="Calibri"/>
      <family val="2"/>
    </font>
    <font>
      <sz val="8"/>
      <color theme="5"/>
      <name val="Arial"/>
      <family val="2"/>
    </font>
  </fonts>
  <fills count="5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22"/>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50"/>
        <bgColor indexed="64"/>
      </patternFill>
    </fill>
    <fill>
      <patternFill patternType="solid">
        <fgColor indexed="10"/>
        <bgColor indexed="64"/>
      </patternFill>
    </fill>
    <fill>
      <patternFill patternType="solid">
        <fgColor indexed="50"/>
        <bgColor indexed="64"/>
      </patternFill>
    </fill>
    <fill>
      <patternFill patternType="solid">
        <fgColor indexed="13"/>
        <bgColor indexed="64"/>
      </patternFill>
    </fill>
    <fill>
      <patternFill patternType="solid">
        <fgColor indexed="42"/>
        <bgColor indexed="64"/>
      </patternFill>
    </fill>
    <fill>
      <patternFill patternType="solid">
        <fgColor indexed="26"/>
        <bgColor indexed="64"/>
      </patternFill>
    </fill>
    <fill>
      <patternFill patternType="solid">
        <fgColor indexed="43"/>
        <bgColor indexed="64"/>
      </patternFill>
    </fill>
    <fill>
      <patternFill patternType="solid">
        <fgColor indexed="22"/>
        <bgColor indexed="64"/>
      </patternFill>
    </fill>
    <fill>
      <patternFill patternType="solid">
        <fgColor rgb="FFFF5B5B"/>
        <bgColor indexed="64"/>
      </patternFill>
    </fill>
    <fill>
      <patternFill patternType="solid">
        <fgColor rgb="FFFFC000"/>
        <bgColor indexed="64"/>
      </patternFill>
    </fill>
    <fill>
      <patternFill patternType="solid">
        <fgColor rgb="FF92D050"/>
        <bgColor indexed="64"/>
      </patternFill>
    </fill>
    <fill>
      <patternFill patternType="solid">
        <fgColor theme="0"/>
        <bgColor indexed="64"/>
      </patternFill>
    </fill>
    <fill>
      <patternFill patternType="solid">
        <fgColor theme="1"/>
        <bgColor indexed="64"/>
      </patternFill>
    </fill>
    <fill>
      <patternFill patternType="solid">
        <fgColor theme="0" tint="-0.1499900072813034"/>
        <bgColor indexed="64"/>
      </patternFill>
    </fill>
    <fill>
      <patternFill patternType="solid">
        <fgColor rgb="FFFFFF00"/>
        <bgColor indexed="64"/>
      </patternFill>
    </fill>
    <fill>
      <patternFill patternType="solid">
        <fgColor rgb="FFFF0000"/>
        <bgColor indexed="64"/>
      </patternFill>
    </fill>
  </fills>
  <borders count="7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style="medium"/>
      <bottom style="mediu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style="thin">
        <color theme="4"/>
      </top>
      <bottom style="double">
        <color theme="4"/>
      </bottom>
    </border>
    <border>
      <left style="medium"/>
      <right style="medium"/>
      <top/>
      <bottom style="medium"/>
    </border>
    <border>
      <left style="medium"/>
      <right style="medium"/>
      <top style="medium"/>
      <bottom style="medium"/>
    </border>
    <border>
      <left style="medium"/>
      <right/>
      <top style="medium"/>
      <bottom style="medium"/>
    </border>
    <border>
      <left/>
      <right/>
      <top style="medium"/>
      <bottom/>
    </border>
    <border>
      <left/>
      <right style="medium"/>
      <top style="medium"/>
      <bottom/>
    </border>
    <border>
      <left style="double"/>
      <right style="thin"/>
      <top style="double"/>
      <bottom style="medium"/>
    </border>
    <border>
      <left style="thin"/>
      <right style="double"/>
      <top style="double"/>
      <bottom style="medium"/>
    </border>
    <border>
      <left style="double"/>
      <right style="thin"/>
      <top/>
      <bottom style="thin"/>
    </border>
    <border>
      <left/>
      <right style="dashed"/>
      <top/>
      <bottom style="dashed"/>
    </border>
    <border>
      <left style="dashed"/>
      <right style="dashed"/>
      <top/>
      <bottom style="dashed"/>
    </border>
    <border>
      <left style="dashed"/>
      <right/>
      <top/>
      <bottom style="dashed"/>
    </border>
    <border>
      <left style="dashed"/>
      <right style="dashed"/>
      <top style="dashed"/>
      <bottom style="dashed"/>
    </border>
    <border>
      <left style="dashed"/>
      <right style="double"/>
      <top/>
      <bottom style="dashed"/>
    </border>
    <border>
      <left/>
      <right/>
      <top/>
      <bottom style="dashed"/>
    </border>
    <border>
      <left style="thin"/>
      <right style="double"/>
      <top/>
      <bottom style="dashed"/>
    </border>
    <border>
      <left/>
      <right style="dashed"/>
      <top style="medium"/>
      <bottom style="dashed"/>
    </border>
    <border>
      <left style="dashed"/>
      <right style="dashed"/>
      <top style="medium"/>
      <bottom style="dashed"/>
    </border>
    <border>
      <left style="medium"/>
      <right/>
      <top style="medium"/>
      <bottom/>
    </border>
    <border>
      <left style="double"/>
      <right style="thin"/>
      <top style="thin"/>
      <bottom style="thin"/>
    </border>
    <border>
      <left/>
      <right style="dashed"/>
      <top style="dashed"/>
      <bottom style="dashed"/>
    </border>
    <border>
      <left style="dashed"/>
      <right/>
      <top style="dashed"/>
      <bottom style="dashed"/>
    </border>
    <border>
      <left style="dashed"/>
      <right style="double"/>
      <top style="dashed"/>
      <bottom style="dashed"/>
    </border>
    <border>
      <left style="thin"/>
      <right style="double"/>
      <top style="dashed"/>
      <bottom style="dashed"/>
    </border>
    <border>
      <left style="double"/>
      <right style="thin"/>
      <top style="thin"/>
      <bottom style="double"/>
    </border>
    <border>
      <left/>
      <right style="dashed"/>
      <top style="dashed"/>
      <bottom style="double"/>
    </border>
    <border>
      <left style="dashed"/>
      <right style="dashed"/>
      <top style="dashed"/>
      <bottom style="double"/>
    </border>
    <border>
      <left style="dashed"/>
      <right style="double"/>
      <top style="dashed"/>
      <bottom style="double"/>
    </border>
    <border>
      <left style="dashed"/>
      <right/>
      <top style="dashed"/>
      <bottom style="double"/>
    </border>
    <border>
      <left style="thin"/>
      <right style="double"/>
      <top style="dashed"/>
      <bottom style="double"/>
    </border>
    <border>
      <left style="thin"/>
      <right style="thin"/>
      <top style="double"/>
      <bottom style="thin"/>
    </border>
    <border>
      <left style="thin"/>
      <right style="thin"/>
      <top style="thin"/>
      <bottom style="thin"/>
    </border>
    <border>
      <left/>
      <right style="thin"/>
      <top style="thin"/>
      <bottom style="thin"/>
    </border>
    <border>
      <left style="thin"/>
      <right style="thin"/>
      <top style="thin"/>
      <bottom/>
    </border>
    <border>
      <left style="thin"/>
      <right style="thin"/>
      <top/>
      <bottom/>
    </border>
    <border>
      <left style="thin"/>
      <right style="thin"/>
      <top/>
      <bottom style="thin"/>
    </border>
    <border>
      <left/>
      <right style="thin"/>
      <top style="thin"/>
      <bottom/>
    </border>
    <border>
      <left style="thin"/>
      <right style="medium"/>
      <top style="thin"/>
      <bottom style="thin"/>
    </border>
    <border>
      <left style="medium"/>
      <right/>
      <top/>
      <bottom/>
    </border>
    <border>
      <left/>
      <right style="medium"/>
      <top/>
      <bottom/>
    </border>
    <border>
      <left/>
      <right/>
      <top/>
      <bottom style="medium"/>
    </border>
    <border>
      <left/>
      <right style="medium"/>
      <top/>
      <bottom style="medium"/>
    </border>
    <border>
      <left/>
      <right style="medium"/>
      <top style="medium"/>
      <bottom style="medium"/>
    </border>
    <border>
      <left style="thin"/>
      <right/>
      <top style="thin"/>
      <bottom/>
    </border>
    <border>
      <left style="thin"/>
      <right/>
      <top/>
      <bottom/>
    </border>
    <border>
      <left style="thin"/>
      <right/>
      <top/>
      <bottom style="thin"/>
    </border>
    <border>
      <left style="thin"/>
      <right/>
      <top style="thin"/>
      <bottom style="thin"/>
    </border>
    <border>
      <left/>
      <right style="thin"/>
      <top/>
      <bottom style="thin"/>
    </border>
    <border>
      <left/>
      <right/>
      <top style="thin"/>
      <bottom style="thin"/>
    </border>
    <border>
      <left style="medium"/>
      <right/>
      <top/>
      <bottom style="medium"/>
    </border>
    <border>
      <left/>
      <right/>
      <top/>
      <bottom style="thin"/>
    </border>
    <border>
      <left/>
      <right/>
      <top style="double"/>
      <bottom style="medium"/>
    </border>
    <border>
      <left/>
      <right style="double"/>
      <top style="double"/>
      <bottom style="medium"/>
    </border>
    <border>
      <left style="medium"/>
      <right style="medium"/>
      <top style="medium"/>
      <bottom/>
    </border>
    <border>
      <left style="medium"/>
      <right style="medium"/>
      <top/>
      <bottom/>
    </border>
    <border>
      <left/>
      <right/>
      <top style="medium"/>
      <bottom style="double"/>
    </border>
    <border>
      <left/>
      <right style="dashed"/>
      <top style="double"/>
      <bottom style="medium"/>
    </border>
    <border>
      <left style="dashed"/>
      <right style="dashed"/>
      <top style="double"/>
      <bottom style="medium"/>
    </border>
    <border>
      <left style="dashed"/>
      <right/>
      <top style="double"/>
      <bottom style="medium"/>
    </border>
    <border>
      <left style="dashed"/>
      <right style="double"/>
      <top style="double"/>
      <bottom style="medium"/>
    </border>
    <border>
      <left style="thin"/>
      <right style="dashed"/>
      <top style="double"/>
      <bottom style="medium"/>
    </border>
  </borders>
  <cellStyleXfs count="7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84" fontId="0" fillId="0" borderId="0" applyFont="0" applyFill="0" applyBorder="0" applyAlignment="0" applyProtection="0"/>
    <xf numFmtId="184" fontId="0" fillId="0" borderId="0" applyFon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0" applyNumberFormat="0" applyBorder="0" applyAlignment="0" applyProtection="0"/>
    <xf numFmtId="0" fontId="57" fillId="27" borderId="1" applyNumberFormat="0" applyAlignment="0" applyProtection="0"/>
    <xf numFmtId="0" fontId="5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83" fontId="0" fillId="0" borderId="0" applyFont="0" applyFill="0" applyBorder="0" applyAlignment="0" applyProtection="0"/>
    <xf numFmtId="182" fontId="0" fillId="0" borderId="0" applyFon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29" borderId="0" applyNumberFormat="0" applyBorder="0" applyAlignment="0" applyProtection="0"/>
    <xf numFmtId="0" fontId="6" fillId="30" borderId="3" applyNumberFormat="0">
      <alignment horizontal="left" vertical="top"/>
      <protection hidden="1"/>
    </xf>
    <xf numFmtId="0" fontId="6" fillId="30" borderId="3" applyNumberFormat="0">
      <alignment horizontal="left" vertical="top"/>
      <protection hidden="1"/>
    </xf>
    <xf numFmtId="0" fontId="62" fillId="0" borderId="4" applyNumberFormat="0" applyFill="0" applyAlignment="0" applyProtection="0"/>
    <xf numFmtId="0" fontId="63" fillId="0" borderId="5" applyNumberFormat="0" applyFill="0" applyAlignment="0" applyProtection="0"/>
    <xf numFmtId="0" fontId="63"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185" fontId="5" fillId="0" borderId="0" applyFont="0" applyFill="0" applyBorder="0" applyAlignment="0" applyProtection="0"/>
    <xf numFmtId="0" fontId="64" fillId="31" borderId="1" applyNumberFormat="0" applyAlignment="0" applyProtection="0"/>
    <xf numFmtId="0" fontId="65" fillId="0" borderId="6" applyNumberFormat="0" applyFill="0" applyAlignment="0" applyProtection="0"/>
    <xf numFmtId="0" fontId="66" fillId="32" borderId="0" applyNumberFormat="0" applyBorder="0" applyAlignment="0" applyProtection="0"/>
    <xf numFmtId="0" fontId="0" fillId="0" borderId="0">
      <alignment/>
      <protection/>
    </xf>
    <xf numFmtId="0" fontId="54" fillId="0" borderId="0">
      <alignment/>
      <protection/>
    </xf>
    <xf numFmtId="0" fontId="0" fillId="0" borderId="0">
      <alignment/>
      <protection/>
    </xf>
    <xf numFmtId="0" fontId="0" fillId="33" borderId="7" applyNumberFormat="0" applyFont="0" applyAlignment="0" applyProtection="0"/>
    <xf numFmtId="0" fontId="67" fillId="27" borderId="8" applyNumberFormat="0" applyAlignment="0" applyProtection="0"/>
    <xf numFmtId="9" fontId="0" fillId="0" borderId="0" applyFont="0" applyFill="0" applyBorder="0" applyAlignment="0" applyProtection="0"/>
    <xf numFmtId="0" fontId="68" fillId="0" borderId="0" applyNumberFormat="0" applyFill="0" applyBorder="0" applyAlignment="0" applyProtection="0"/>
    <xf numFmtId="0" fontId="69" fillId="0" borderId="9" applyNumberFormat="0" applyFill="0" applyAlignment="0" applyProtection="0"/>
    <xf numFmtId="0" fontId="70" fillId="0" borderId="10" applyNumberFormat="0" applyFill="0" applyAlignment="0" applyProtection="0"/>
    <xf numFmtId="0" fontId="71" fillId="0" borderId="0" applyNumberFormat="0" applyFill="0" applyBorder="0" applyAlignment="0" applyProtection="0"/>
  </cellStyleXfs>
  <cellXfs count="242">
    <xf numFmtId="0" fontId="0" fillId="0" borderId="0" xfId="0" applyAlignment="1">
      <alignment/>
    </xf>
    <xf numFmtId="0" fontId="0" fillId="0" borderId="0" xfId="0" applyAlignment="1">
      <alignment vertical="center" wrapText="1"/>
    </xf>
    <xf numFmtId="0" fontId="0" fillId="0" borderId="0" xfId="0" applyFont="1" applyAlignment="1">
      <alignment/>
    </xf>
    <xf numFmtId="0" fontId="3" fillId="34" borderId="0" xfId="0" applyFont="1" applyFill="1" applyAlignment="1">
      <alignment/>
    </xf>
    <xf numFmtId="0" fontId="0" fillId="0" borderId="0" xfId="0" applyFont="1" applyAlignment="1">
      <alignment/>
    </xf>
    <xf numFmtId="0" fontId="3" fillId="0" borderId="0" xfId="0" applyFont="1" applyAlignment="1">
      <alignment/>
    </xf>
    <xf numFmtId="0" fontId="0"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8" fillId="0" borderId="12" xfId="0" applyFont="1" applyBorder="1" applyAlignment="1">
      <alignment vertical="top" wrapText="1"/>
    </xf>
    <xf numFmtId="0" fontId="10" fillId="0" borderId="12" xfId="0" applyFont="1" applyBorder="1" applyAlignment="1">
      <alignment horizontal="center" vertical="center" wrapText="1"/>
    </xf>
    <xf numFmtId="0" fontId="11" fillId="0" borderId="12" xfId="0" applyFont="1" applyBorder="1" applyAlignment="1">
      <alignment vertical="top" wrapText="1"/>
    </xf>
    <xf numFmtId="0" fontId="13" fillId="0" borderId="12" xfId="0" applyFont="1" applyBorder="1" applyAlignment="1">
      <alignment horizontal="center" vertical="center" wrapText="1"/>
    </xf>
    <xf numFmtId="0" fontId="16" fillId="0" borderId="0" xfId="0" applyFont="1" applyAlignment="1">
      <alignment horizontal="left" indent="4"/>
    </xf>
    <xf numFmtId="0" fontId="15" fillId="0" borderId="0" xfId="0" applyFont="1" applyAlignment="1">
      <alignment/>
    </xf>
    <xf numFmtId="0" fontId="9" fillId="0" borderId="12" xfId="0" applyFont="1" applyBorder="1" applyAlignment="1">
      <alignment vertical="top" wrapText="1"/>
    </xf>
    <xf numFmtId="0" fontId="12" fillId="0" borderId="12" xfId="0" applyFont="1" applyBorder="1" applyAlignment="1">
      <alignment vertical="top" wrapText="1"/>
    </xf>
    <xf numFmtId="0" fontId="0" fillId="0" borderId="12" xfId="0" applyFont="1" applyBorder="1" applyAlignment="1">
      <alignment horizontal="center" vertical="center" wrapText="1"/>
    </xf>
    <xf numFmtId="0" fontId="0" fillId="0" borderId="11" xfId="0" applyFont="1" applyBorder="1" applyAlignment="1">
      <alignment horizontal="left" vertical="center" wrapText="1"/>
    </xf>
    <xf numFmtId="0" fontId="14" fillId="0" borderId="11" xfId="0" applyFont="1" applyBorder="1" applyAlignment="1">
      <alignment horizontal="left" vertical="center" wrapText="1"/>
    </xf>
    <xf numFmtId="0" fontId="7" fillId="35" borderId="12" xfId="0" applyFont="1" applyFill="1" applyBorder="1" applyAlignment="1">
      <alignment horizontal="center" vertical="center" wrapText="1"/>
    </xf>
    <xf numFmtId="0" fontId="7" fillId="34" borderId="12" xfId="0" applyFont="1" applyFill="1" applyBorder="1" applyAlignment="1">
      <alignment horizontal="center" vertical="center" wrapText="1"/>
    </xf>
    <xf numFmtId="0" fontId="18" fillId="36" borderId="12" xfId="0" applyFont="1" applyFill="1" applyBorder="1" applyAlignment="1">
      <alignment horizontal="center" vertical="center" wrapText="1"/>
    </xf>
    <xf numFmtId="0" fontId="7" fillId="37" borderId="12" xfId="0" applyFont="1" applyFill="1" applyBorder="1" applyAlignment="1">
      <alignment horizontal="center" vertical="center" wrapText="1"/>
    </xf>
    <xf numFmtId="0" fontId="7" fillId="38" borderId="12" xfId="0" applyFont="1" applyFill="1" applyBorder="1" applyAlignment="1">
      <alignment horizontal="center" vertical="center" wrapText="1"/>
    </xf>
    <xf numFmtId="0" fontId="20" fillId="0" borderId="13" xfId="0" applyFont="1" applyFill="1" applyBorder="1" applyAlignment="1" applyProtection="1">
      <alignment horizontal="left" vertical="center" wrapText="1"/>
      <protection locked="0"/>
    </xf>
    <xf numFmtId="0" fontId="3" fillId="0" borderId="3" xfId="0" applyFont="1" applyFill="1" applyBorder="1" applyAlignment="1" applyProtection="1">
      <alignment wrapText="1"/>
      <protection locked="0"/>
    </xf>
    <xf numFmtId="0" fontId="0" fillId="0" borderId="14" xfId="0" applyFont="1" applyBorder="1" applyAlignment="1" applyProtection="1">
      <alignment horizontal="center" wrapText="1"/>
      <protection locked="0"/>
    </xf>
    <xf numFmtId="0" fontId="20" fillId="0" borderId="14" xfId="0" applyFont="1" applyFill="1" applyBorder="1" applyAlignment="1" applyProtection="1">
      <alignment horizontal="left" vertical="center" wrapText="1"/>
      <protection locked="0"/>
    </xf>
    <xf numFmtId="0" fontId="0" fillId="0" borderId="15" xfId="0" applyFont="1" applyBorder="1" applyAlignment="1" applyProtection="1">
      <alignment horizontal="center" wrapText="1"/>
      <protection locked="0"/>
    </xf>
    <xf numFmtId="0" fontId="20" fillId="0" borderId="0" xfId="0" applyFont="1" applyFill="1" applyBorder="1" applyAlignment="1" applyProtection="1">
      <alignment wrapText="1"/>
      <protection locked="0"/>
    </xf>
    <xf numFmtId="0" fontId="3" fillId="0" borderId="0" xfId="0" applyFont="1" applyFill="1" applyBorder="1" applyAlignment="1" applyProtection="1">
      <alignment wrapText="1"/>
      <protection locked="0"/>
    </xf>
    <xf numFmtId="0" fontId="20" fillId="0" borderId="13" xfId="0" applyFont="1" applyBorder="1" applyAlignment="1" applyProtection="1">
      <alignment horizontal="center" vertical="center" wrapText="1"/>
      <protection locked="0"/>
    </xf>
    <xf numFmtId="0" fontId="20" fillId="39" borderId="16" xfId="0" applyFont="1" applyFill="1" applyBorder="1" applyAlignment="1" applyProtection="1">
      <alignment horizontal="center" vertical="center" wrapText="1"/>
      <protection locked="0"/>
    </xf>
    <xf numFmtId="0" fontId="21" fillId="0" borderId="17" xfId="0" applyFont="1" applyFill="1" applyBorder="1" applyAlignment="1" applyProtection="1">
      <alignment horizontal="center" vertical="center" wrapText="1"/>
      <protection locked="0"/>
    </xf>
    <xf numFmtId="0" fontId="20" fillId="0" borderId="0" xfId="0" applyFont="1" applyAlignment="1" applyProtection="1">
      <alignment wrapText="1"/>
      <protection locked="0"/>
    </xf>
    <xf numFmtId="0" fontId="3" fillId="0" borderId="0" xfId="0" applyFont="1" applyAlignment="1" applyProtection="1">
      <alignment wrapText="1"/>
      <protection locked="0"/>
    </xf>
    <xf numFmtId="0" fontId="20" fillId="39" borderId="18" xfId="0" applyFont="1" applyFill="1" applyBorder="1" applyAlignment="1" applyProtection="1">
      <alignment horizontal="center" vertical="center" wrapText="1"/>
      <protection locked="0"/>
    </xf>
    <xf numFmtId="0" fontId="23" fillId="40" borderId="19" xfId="0" applyFont="1" applyFill="1" applyBorder="1" applyAlignment="1" applyProtection="1">
      <alignment horizontal="center" vertical="center" wrapText="1"/>
      <protection locked="0"/>
    </xf>
    <xf numFmtId="0" fontId="23" fillId="40" borderId="20" xfId="0" applyFont="1" applyFill="1" applyBorder="1" applyAlignment="1" applyProtection="1">
      <alignment horizontal="center" vertical="center" wrapText="1"/>
      <protection locked="0"/>
    </xf>
    <xf numFmtId="0" fontId="23" fillId="40" borderId="21" xfId="0" applyFont="1" applyFill="1" applyBorder="1" applyAlignment="1" applyProtection="1">
      <alignment horizontal="center" vertical="center" wrapText="1"/>
      <protection locked="0"/>
    </xf>
    <xf numFmtId="0" fontId="23" fillId="40" borderId="22" xfId="0" applyFont="1" applyFill="1" applyBorder="1" applyAlignment="1" applyProtection="1">
      <alignment horizontal="center" vertical="center" wrapText="1"/>
      <protection locked="0"/>
    </xf>
    <xf numFmtId="0" fontId="23" fillId="40" borderId="23" xfId="0" applyFont="1" applyFill="1" applyBorder="1" applyAlignment="1" applyProtection="1">
      <alignment horizontal="center" vertical="center" wrapText="1"/>
      <protection locked="0"/>
    </xf>
    <xf numFmtId="0" fontId="23" fillId="40" borderId="24" xfId="0" applyFont="1" applyFill="1" applyBorder="1" applyAlignment="1" applyProtection="1">
      <alignment horizontal="center" vertical="center" wrapText="1"/>
      <protection locked="0"/>
    </xf>
    <xf numFmtId="0" fontId="21" fillId="40" borderId="25" xfId="0" applyFont="1" applyFill="1" applyBorder="1" applyAlignment="1" applyProtection="1">
      <alignment horizontal="center" vertical="center" wrapText="1"/>
      <protection locked="0"/>
    </xf>
    <xf numFmtId="0" fontId="21" fillId="40" borderId="19" xfId="0" applyFont="1" applyFill="1" applyBorder="1" applyAlignment="1" applyProtection="1">
      <alignment horizontal="center" vertical="center" wrapText="1"/>
      <protection locked="0"/>
    </xf>
    <xf numFmtId="0" fontId="21" fillId="40" borderId="20" xfId="0" applyFont="1" applyFill="1" applyBorder="1" applyAlignment="1" applyProtection="1">
      <alignment horizontal="center" vertical="center" wrapText="1"/>
      <protection locked="0"/>
    </xf>
    <xf numFmtId="0" fontId="21" fillId="40" borderId="23" xfId="0" applyFont="1" applyFill="1" applyBorder="1" applyAlignment="1" applyProtection="1">
      <alignment horizontal="center" vertical="center" wrapText="1"/>
      <protection locked="0"/>
    </xf>
    <xf numFmtId="0" fontId="21" fillId="40" borderId="26" xfId="0" applyFont="1" applyFill="1" applyBorder="1" applyAlignment="1" applyProtection="1">
      <alignment horizontal="center" vertical="center" wrapText="1"/>
      <protection locked="0"/>
    </xf>
    <xf numFmtId="0" fontId="21" fillId="40" borderId="27" xfId="0" applyFont="1" applyFill="1" applyBorder="1" applyAlignment="1" applyProtection="1">
      <alignment horizontal="center" vertical="center" wrapText="1"/>
      <protection locked="0"/>
    </xf>
    <xf numFmtId="0" fontId="20" fillId="0" borderId="0" xfId="0" applyFont="1" applyAlignment="1" applyProtection="1">
      <alignment horizontal="center" vertical="center" wrapText="1"/>
      <protection locked="0"/>
    </xf>
    <xf numFmtId="0" fontId="3" fillId="0" borderId="0" xfId="0" applyFont="1" applyAlignment="1" applyProtection="1">
      <alignment horizontal="center" vertical="center" wrapText="1"/>
      <protection locked="0"/>
    </xf>
    <xf numFmtId="0" fontId="20" fillId="0" borderId="28" xfId="0" applyFont="1" applyBorder="1" applyAlignment="1" applyProtection="1">
      <alignment horizontal="center" vertical="center" wrapText="1"/>
      <protection locked="0"/>
    </xf>
    <xf numFmtId="0" fontId="20" fillId="39" borderId="29" xfId="0" applyFont="1" applyFill="1" applyBorder="1" applyAlignment="1" applyProtection="1">
      <alignment horizontal="center" vertical="center" wrapText="1"/>
      <protection locked="0"/>
    </xf>
    <xf numFmtId="0" fontId="23" fillId="0" borderId="30" xfId="0" applyFont="1" applyFill="1" applyBorder="1" applyAlignment="1" applyProtection="1">
      <alignment horizontal="center" vertical="center" wrapText="1"/>
      <protection locked="0"/>
    </xf>
    <xf numFmtId="0" fontId="23" fillId="0" borderId="22" xfId="0" applyFont="1" applyFill="1" applyBorder="1" applyAlignment="1" applyProtection="1">
      <alignment horizontal="center" vertical="center" wrapText="1"/>
      <protection locked="0"/>
    </xf>
    <xf numFmtId="0" fontId="23" fillId="0" borderId="31" xfId="0" applyFont="1" applyFill="1" applyBorder="1" applyAlignment="1" applyProtection="1">
      <alignment horizontal="center" vertical="center" wrapText="1"/>
      <protection locked="0"/>
    </xf>
    <xf numFmtId="0" fontId="23" fillId="0" borderId="32" xfId="0" applyFont="1" applyFill="1" applyBorder="1" applyAlignment="1" applyProtection="1">
      <alignment horizontal="center" vertical="center" wrapText="1"/>
      <protection locked="0"/>
    </xf>
    <xf numFmtId="0" fontId="23" fillId="0" borderId="33" xfId="0" applyFont="1" applyFill="1" applyBorder="1" applyAlignment="1" applyProtection="1">
      <alignment horizontal="center" vertical="center" wrapText="1"/>
      <protection locked="0"/>
    </xf>
    <xf numFmtId="0" fontId="24" fillId="0" borderId="0" xfId="0" applyFont="1" applyFill="1" applyAlignment="1" applyProtection="1">
      <alignment wrapText="1"/>
      <protection locked="0"/>
    </xf>
    <xf numFmtId="0" fontId="24" fillId="0" borderId="0" xfId="0" applyFont="1" applyAlignment="1" applyProtection="1">
      <alignment wrapText="1"/>
      <protection locked="0"/>
    </xf>
    <xf numFmtId="0" fontId="0" fillId="0" borderId="0" xfId="0" applyFont="1" applyAlignment="1" applyProtection="1">
      <alignment wrapText="1"/>
      <protection locked="0"/>
    </xf>
    <xf numFmtId="0" fontId="23" fillId="0" borderId="0" xfId="0" applyFont="1" applyFill="1" applyAlignment="1" applyProtection="1">
      <alignment wrapText="1"/>
      <protection locked="0"/>
    </xf>
    <xf numFmtId="0" fontId="23" fillId="0" borderId="22" xfId="0" applyFont="1" applyFill="1" applyBorder="1" applyAlignment="1" applyProtection="1">
      <alignment horizontal="left" vertical="center" wrapText="1"/>
      <protection locked="0"/>
    </xf>
    <xf numFmtId="0" fontId="23" fillId="0" borderId="22" xfId="0" applyFont="1" applyBorder="1" applyAlignment="1" applyProtection="1">
      <alignment horizontal="center" vertical="center" wrapText="1"/>
      <protection locked="0"/>
    </xf>
    <xf numFmtId="0" fontId="23" fillId="0" borderId="32" xfId="0" applyFont="1" applyBorder="1" applyAlignment="1" applyProtection="1">
      <alignment horizontal="center" vertical="center" wrapText="1"/>
      <protection locked="0"/>
    </xf>
    <xf numFmtId="0" fontId="20" fillId="39" borderId="34" xfId="0" applyFont="1" applyFill="1" applyBorder="1" applyAlignment="1" applyProtection="1">
      <alignment horizontal="center" vertical="center" wrapText="1"/>
      <protection locked="0"/>
    </xf>
    <xf numFmtId="0" fontId="23" fillId="0" borderId="35" xfId="0" applyFont="1" applyFill="1" applyBorder="1" applyAlignment="1" applyProtection="1">
      <alignment horizontal="center" vertical="center" wrapText="1"/>
      <protection locked="0"/>
    </xf>
    <xf numFmtId="0" fontId="23" fillId="0" borderId="36" xfId="0" applyFont="1" applyFill="1" applyBorder="1" applyAlignment="1" applyProtection="1">
      <alignment horizontal="center" vertical="center" wrapText="1"/>
      <protection locked="0"/>
    </xf>
    <xf numFmtId="0" fontId="23" fillId="0" borderId="36" xfId="0" applyFont="1" applyBorder="1" applyAlignment="1" applyProtection="1">
      <alignment horizontal="center" vertical="center" wrapText="1"/>
      <protection locked="0"/>
    </xf>
    <xf numFmtId="0" fontId="23" fillId="0" borderId="37" xfId="0" applyFont="1" applyBorder="1" applyAlignment="1" applyProtection="1">
      <alignment horizontal="center" vertical="center" wrapText="1"/>
      <protection locked="0"/>
    </xf>
    <xf numFmtId="0" fontId="23" fillId="0" borderId="38" xfId="0" applyFont="1" applyFill="1" applyBorder="1" applyAlignment="1" applyProtection="1">
      <alignment horizontal="center" vertical="center" wrapText="1"/>
      <protection locked="0"/>
    </xf>
    <xf numFmtId="0" fontId="23" fillId="0" borderId="37" xfId="0" applyFont="1" applyFill="1" applyBorder="1" applyAlignment="1" applyProtection="1">
      <alignment horizontal="center" vertical="center" wrapText="1"/>
      <protection locked="0"/>
    </xf>
    <xf numFmtId="0" fontId="23" fillId="0" borderId="39" xfId="0" applyFont="1" applyFill="1" applyBorder="1" applyAlignment="1" applyProtection="1">
      <alignment horizontal="center" vertical="center" wrapText="1"/>
      <protection locked="0"/>
    </xf>
    <xf numFmtId="0" fontId="22" fillId="0" borderId="0" xfId="0" applyFont="1" applyAlignment="1" applyProtection="1">
      <alignment horizontal="center" wrapText="1"/>
      <protection locked="0"/>
    </xf>
    <xf numFmtId="0" fontId="0" fillId="0" borderId="0" xfId="0" applyFont="1" applyAlignment="1" applyProtection="1">
      <alignment horizontal="center" wrapText="1"/>
      <protection locked="0"/>
    </xf>
    <xf numFmtId="0" fontId="3" fillId="0" borderId="0" xfId="0" applyFont="1" applyAlignment="1" applyProtection="1">
      <alignment horizontal="center" wrapText="1"/>
      <protection locked="0"/>
    </xf>
    <xf numFmtId="0" fontId="0" fillId="0" borderId="0" xfId="0" applyFont="1" applyFill="1" applyAlignment="1" applyProtection="1">
      <alignment horizontal="center" wrapText="1"/>
      <protection locked="0"/>
    </xf>
    <xf numFmtId="0" fontId="20" fillId="0" borderId="0" xfId="0" applyFont="1" applyFill="1" applyAlignment="1" applyProtection="1">
      <alignment horizontal="center" vertical="center" wrapText="1"/>
      <protection locked="0"/>
    </xf>
    <xf numFmtId="0" fontId="0" fillId="0" borderId="0" xfId="0" applyFont="1" applyFill="1" applyAlignment="1" applyProtection="1">
      <alignment wrapText="1"/>
      <protection locked="0"/>
    </xf>
    <xf numFmtId="0" fontId="26" fillId="0" borderId="0" xfId="0" applyFont="1" applyFill="1" applyAlignment="1" applyProtection="1">
      <alignment horizontal="center" wrapText="1"/>
      <protection locked="0"/>
    </xf>
    <xf numFmtId="0" fontId="3" fillId="0" borderId="0" xfId="0" applyFont="1" applyFill="1" applyAlignment="1" applyProtection="1">
      <alignment wrapText="1"/>
      <protection locked="0"/>
    </xf>
    <xf numFmtId="0" fontId="26" fillId="0" borderId="0" xfId="0" applyFont="1" applyFill="1" applyAlignment="1" applyProtection="1">
      <alignment wrapText="1"/>
      <protection locked="0"/>
    </xf>
    <xf numFmtId="0" fontId="22" fillId="0" borderId="0" xfId="0" applyFont="1" applyFill="1" applyAlignment="1" applyProtection="1">
      <alignment horizontal="center" vertical="center" wrapText="1"/>
      <protection locked="0"/>
    </xf>
    <xf numFmtId="0" fontId="26" fillId="0" borderId="0" xfId="0" applyFont="1" applyAlignment="1" applyProtection="1">
      <alignment horizontal="center" wrapText="1"/>
      <protection locked="0"/>
    </xf>
    <xf numFmtId="0" fontId="26" fillId="0" borderId="0" xfId="0" applyFont="1" applyAlignment="1" applyProtection="1">
      <alignment wrapText="1"/>
      <protection locked="0"/>
    </xf>
    <xf numFmtId="0" fontId="22" fillId="0" borderId="0" xfId="0" applyFont="1" applyAlignment="1" applyProtection="1">
      <alignment horizontal="center" vertical="center" wrapText="1"/>
      <protection locked="0"/>
    </xf>
    <xf numFmtId="0" fontId="6" fillId="0" borderId="0" xfId="0" applyFont="1" applyAlignment="1" applyProtection="1">
      <alignment horizontal="center" vertical="center" wrapText="1"/>
      <protection locked="0"/>
    </xf>
    <xf numFmtId="0" fontId="6" fillId="0" borderId="0" xfId="0" applyFont="1" applyFill="1" applyAlignment="1" applyProtection="1">
      <alignment horizontal="center" vertical="center" wrapText="1"/>
      <protection locked="0"/>
    </xf>
    <xf numFmtId="0" fontId="27" fillId="0" borderId="0" xfId="0" applyFont="1" applyFill="1" applyAlignment="1" applyProtection="1">
      <alignment horizontal="center" vertical="center" wrapText="1"/>
      <protection locked="0"/>
    </xf>
    <xf numFmtId="0" fontId="6" fillId="0" borderId="40" xfId="0" applyFont="1" applyBorder="1" applyAlignment="1" applyProtection="1">
      <alignment horizontal="center" vertical="center" wrapText="1"/>
      <protection locked="0"/>
    </xf>
    <xf numFmtId="0" fontId="6" fillId="0" borderId="40" xfId="0" applyFont="1" applyFill="1" applyBorder="1" applyAlignment="1" applyProtection="1">
      <alignment horizontal="center" vertical="center" wrapText="1"/>
      <protection locked="0"/>
    </xf>
    <xf numFmtId="0" fontId="4" fillId="0" borderId="0" xfId="56" applyAlignment="1" applyProtection="1">
      <alignment horizontal="center" vertical="center" wrapText="1"/>
      <protection/>
    </xf>
    <xf numFmtId="0" fontId="3" fillId="0" borderId="0" xfId="0" applyFont="1" applyAlignment="1">
      <alignment horizontal="center"/>
    </xf>
    <xf numFmtId="0" fontId="11" fillId="41" borderId="12" xfId="0" applyFont="1" applyFill="1" applyBorder="1" applyAlignment="1">
      <alignment horizontal="center" vertical="center" wrapText="1"/>
    </xf>
    <xf numFmtId="0" fontId="8" fillId="41" borderId="12" xfId="0" applyFont="1" applyFill="1" applyBorder="1" applyAlignment="1">
      <alignment horizontal="center" vertical="center" wrapText="1"/>
    </xf>
    <xf numFmtId="0" fontId="8" fillId="0" borderId="41" xfId="0" applyFont="1" applyBorder="1" applyAlignment="1">
      <alignment vertical="center" wrapText="1"/>
    </xf>
    <xf numFmtId="0" fontId="9" fillId="0" borderId="0" xfId="0" applyFont="1" applyAlignment="1">
      <alignment/>
    </xf>
    <xf numFmtId="0" fontId="9" fillId="0" borderId="0" xfId="0" applyFont="1" applyAlignment="1">
      <alignment vertical="center"/>
    </xf>
    <xf numFmtId="0" fontId="10" fillId="42" borderId="41" xfId="0" applyFont="1" applyFill="1" applyBorder="1" applyAlignment="1">
      <alignment horizontal="center" wrapText="1"/>
    </xf>
    <xf numFmtId="0" fontId="0" fillId="0" borderId="0" xfId="0" applyAlignment="1">
      <alignment wrapText="1"/>
    </xf>
    <xf numFmtId="0" fontId="29" fillId="42" borderId="42" xfId="0" applyFont="1" applyFill="1" applyBorder="1" applyAlignment="1">
      <alignment horizontal="center" wrapText="1"/>
    </xf>
    <xf numFmtId="0" fontId="8" fillId="0" borderId="43" xfId="0" applyFont="1" applyBorder="1" applyAlignment="1">
      <alignment horizontal="center" vertical="center" wrapText="1"/>
    </xf>
    <xf numFmtId="0" fontId="0" fillId="0" borderId="44" xfId="0" applyFont="1" applyBorder="1" applyAlignment="1">
      <alignment horizontal="center" vertical="center" wrapText="1"/>
    </xf>
    <xf numFmtId="0" fontId="0" fillId="0" borderId="45" xfId="0" applyFont="1" applyBorder="1" applyAlignment="1">
      <alignment vertical="center" wrapText="1"/>
    </xf>
    <xf numFmtId="0" fontId="9" fillId="0" borderId="41" xfId="0" applyFont="1" applyBorder="1" applyAlignment="1">
      <alignment horizontal="center" vertical="center" wrapText="1"/>
    </xf>
    <xf numFmtId="0" fontId="0" fillId="0" borderId="41" xfId="0" applyBorder="1" applyAlignment="1">
      <alignment vertical="center" wrapText="1"/>
    </xf>
    <xf numFmtId="0" fontId="32" fillId="0" borderId="0" xfId="0" applyFont="1" applyAlignment="1">
      <alignment/>
    </xf>
    <xf numFmtId="0" fontId="54" fillId="0" borderId="0" xfId="63">
      <alignment/>
      <protection/>
    </xf>
    <xf numFmtId="0" fontId="10" fillId="42" borderId="41" xfId="0" applyFont="1" applyFill="1" applyBorder="1" applyAlignment="1">
      <alignment horizontal="center" vertical="center" wrapText="1"/>
    </xf>
    <xf numFmtId="0" fontId="29" fillId="42" borderId="41" xfId="0" applyFont="1" applyFill="1" applyBorder="1" applyAlignment="1">
      <alignment horizontal="center" vertical="center" wrapText="1"/>
    </xf>
    <xf numFmtId="0" fontId="29" fillId="42" borderId="41" xfId="0" applyFont="1" applyFill="1" applyBorder="1" applyAlignment="1">
      <alignment horizontal="center" wrapText="1"/>
    </xf>
    <xf numFmtId="0" fontId="33" fillId="42" borderId="42" xfId="0" applyFont="1" applyFill="1" applyBorder="1" applyAlignment="1">
      <alignment horizontal="center" vertical="center" wrapText="1"/>
    </xf>
    <xf numFmtId="0" fontId="2" fillId="0" borderId="41" xfId="0" applyFont="1" applyBorder="1" applyAlignment="1">
      <alignment horizontal="center" vertical="center" wrapText="1"/>
    </xf>
    <xf numFmtId="0" fontId="2" fillId="0" borderId="41" xfId="0" applyFont="1" applyFill="1" applyBorder="1" applyAlignment="1">
      <alignment horizontal="center" vertical="center" wrapText="1"/>
    </xf>
    <xf numFmtId="0" fontId="2" fillId="42" borderId="41" xfId="0" applyFont="1" applyFill="1" applyBorder="1" applyAlignment="1">
      <alignment horizontal="center" vertical="center" wrapText="1"/>
    </xf>
    <xf numFmtId="0" fontId="33" fillId="42" borderId="43" xfId="0" applyFont="1" applyFill="1" applyBorder="1" applyAlignment="1">
      <alignment horizontal="center" vertical="center" wrapText="1"/>
    </xf>
    <xf numFmtId="0" fontId="2" fillId="42" borderId="46" xfId="0" applyFont="1" applyFill="1" applyBorder="1" applyAlignment="1">
      <alignment horizontal="center" vertical="center" wrapText="1"/>
    </xf>
    <xf numFmtId="0" fontId="2" fillId="42" borderId="43" xfId="0" applyFont="1" applyFill="1" applyBorder="1" applyAlignment="1">
      <alignment horizontal="center" vertical="center" wrapText="1"/>
    </xf>
    <xf numFmtId="0" fontId="33" fillId="43" borderId="43" xfId="0" applyFont="1" applyFill="1" applyBorder="1" applyAlignment="1">
      <alignment horizontal="center" textRotation="90" wrapText="1"/>
    </xf>
    <xf numFmtId="0" fontId="2" fillId="42" borderId="43" xfId="0" applyFont="1" applyFill="1" applyBorder="1" applyAlignment="1">
      <alignment horizontal="center" textRotation="90" wrapText="1"/>
    </xf>
    <xf numFmtId="0" fontId="33" fillId="44" borderId="43" xfId="0" applyFont="1" applyFill="1" applyBorder="1" applyAlignment="1">
      <alignment horizontal="center" textRotation="90" wrapText="1"/>
    </xf>
    <xf numFmtId="0" fontId="33" fillId="45" borderId="43" xfId="0" applyFont="1" applyFill="1" applyBorder="1" applyAlignment="1">
      <alignment horizontal="center" textRotation="90" wrapText="1"/>
    </xf>
    <xf numFmtId="0" fontId="2" fillId="42" borderId="47" xfId="0" applyFont="1" applyFill="1" applyBorder="1" applyAlignment="1">
      <alignment horizontal="center" vertical="center" wrapText="1"/>
    </xf>
    <xf numFmtId="0" fontId="3" fillId="0" borderId="48" xfId="0" applyFont="1" applyBorder="1" applyAlignment="1">
      <alignment vertical="center" wrapText="1"/>
    </xf>
    <xf numFmtId="0" fontId="3" fillId="0" borderId="0" xfId="0" applyFont="1" applyBorder="1" applyAlignment="1">
      <alignment vertical="center" wrapText="1"/>
    </xf>
    <xf numFmtId="0" fontId="3" fillId="0" borderId="49" xfId="0" applyFont="1" applyBorder="1" applyAlignment="1">
      <alignment vertical="center" wrapText="1"/>
    </xf>
    <xf numFmtId="0" fontId="3" fillId="0" borderId="50" xfId="0" applyFont="1" applyBorder="1" applyAlignment="1">
      <alignment horizontal="center" vertical="center" wrapText="1"/>
    </xf>
    <xf numFmtId="0" fontId="3" fillId="0" borderId="51"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0" fillId="0" borderId="14" xfId="0" applyBorder="1" applyAlignment="1">
      <alignment horizontal="left" vertical="center" wrapText="1"/>
    </xf>
    <xf numFmtId="0" fontId="3" fillId="0" borderId="48" xfId="0" applyFont="1" applyBorder="1" applyAlignment="1">
      <alignment horizontal="left" vertical="center" wrapText="1"/>
    </xf>
    <xf numFmtId="0" fontId="3" fillId="0" borderId="0" xfId="0" applyFont="1" applyBorder="1" applyAlignment="1">
      <alignment horizontal="left" vertical="center" wrapText="1"/>
    </xf>
    <xf numFmtId="0" fontId="0" fillId="0" borderId="50" xfId="0" applyBorder="1" applyAlignment="1">
      <alignment horizontal="left"/>
    </xf>
    <xf numFmtId="0" fontId="0" fillId="0" borderId="15" xfId="0" applyBorder="1" applyAlignment="1">
      <alignment horizontal="left" vertical="center" wrapText="1"/>
    </xf>
    <xf numFmtId="0" fontId="3" fillId="0" borderId="49" xfId="0" applyFont="1" applyBorder="1" applyAlignment="1">
      <alignment horizontal="left" vertical="center" wrapText="1"/>
    </xf>
    <xf numFmtId="0" fontId="0" fillId="0" borderId="0" xfId="0" applyBorder="1" applyAlignment="1">
      <alignment horizontal="left" vertical="center" wrapText="1"/>
    </xf>
    <xf numFmtId="0" fontId="0" fillId="0" borderId="49" xfId="0" applyBorder="1" applyAlignment="1">
      <alignment horizontal="left" vertical="center" wrapText="1"/>
    </xf>
    <xf numFmtId="0" fontId="0" fillId="0" borderId="51" xfId="0" applyBorder="1" applyAlignment="1">
      <alignment horizontal="left"/>
    </xf>
    <xf numFmtId="0" fontId="0" fillId="0" borderId="41" xfId="62" applyFont="1" applyFill="1" applyBorder="1" applyAlignment="1" applyProtection="1">
      <alignment horizontal="left" vertical="center" wrapText="1"/>
      <protection locked="0"/>
    </xf>
    <xf numFmtId="0" fontId="0" fillId="46" borderId="41" xfId="62" applyFill="1" applyBorder="1" applyAlignment="1" applyProtection="1">
      <alignment horizontal="justify" vertical="center" wrapText="1"/>
      <protection locked="0"/>
    </xf>
    <xf numFmtId="0" fontId="0" fillId="0" borderId="41" xfId="62" applyFont="1" applyFill="1" applyBorder="1" applyAlignment="1" applyProtection="1">
      <alignment horizontal="center" vertical="center" wrapText="1"/>
      <protection locked="0"/>
    </xf>
    <xf numFmtId="0" fontId="0" fillId="0" borderId="41" xfId="62" applyFont="1" applyFill="1" applyBorder="1" applyAlignment="1" applyProtection="1">
      <alignment horizontal="justify" vertical="top" wrapText="1"/>
      <protection locked="0"/>
    </xf>
    <xf numFmtId="0" fontId="0" fillId="0" borderId="41" xfId="62" applyFont="1" applyFill="1" applyBorder="1" applyAlignment="1" applyProtection="1">
      <alignment horizontal="justify" vertical="center" wrapText="1"/>
      <protection locked="0"/>
    </xf>
    <xf numFmtId="0" fontId="72" fillId="47" borderId="41" xfId="0" applyFont="1" applyFill="1" applyBorder="1" applyAlignment="1">
      <alignment horizontal="center" vertical="center" wrapText="1"/>
    </xf>
    <xf numFmtId="0" fontId="2" fillId="47" borderId="41" xfId="0" applyFont="1" applyFill="1" applyBorder="1" applyAlignment="1">
      <alignment horizontal="center" vertical="center" wrapText="1"/>
    </xf>
    <xf numFmtId="0" fontId="0" fillId="0" borderId="41" xfId="62" applyFont="1" applyFill="1" applyBorder="1" applyAlignment="1" applyProtection="1">
      <alignment horizontal="center" vertical="center" wrapText="1"/>
      <protection/>
    </xf>
    <xf numFmtId="0" fontId="0" fillId="0" borderId="41" xfId="62" applyFont="1" applyFill="1" applyBorder="1" applyAlignment="1" applyProtection="1">
      <alignment horizontal="left" vertical="center" wrapText="1"/>
      <protection/>
    </xf>
    <xf numFmtId="0" fontId="8" fillId="48" borderId="12" xfId="0" applyFont="1" applyFill="1" applyBorder="1" applyAlignment="1">
      <alignment horizontal="center" vertical="center" wrapText="1"/>
    </xf>
    <xf numFmtId="0" fontId="8" fillId="48" borderId="52" xfId="0" applyFont="1" applyFill="1" applyBorder="1" applyAlignment="1">
      <alignment horizontal="center" vertical="center" wrapText="1"/>
    </xf>
    <xf numFmtId="0" fontId="9" fillId="0" borderId="11" xfId="0" applyFont="1" applyBorder="1" applyAlignment="1">
      <alignment vertical="center" wrapText="1"/>
    </xf>
    <xf numFmtId="0" fontId="9" fillId="0" borderId="51" xfId="0" applyFont="1" applyBorder="1" applyAlignment="1">
      <alignment vertical="center" wrapText="1"/>
    </xf>
    <xf numFmtId="0" fontId="9" fillId="0" borderId="51" xfId="0" applyFont="1" applyBorder="1" applyAlignment="1">
      <alignment horizontal="center" vertical="center" wrapText="1"/>
    </xf>
    <xf numFmtId="0" fontId="8" fillId="48" borderId="41" xfId="0" applyFont="1" applyFill="1" applyBorder="1" applyAlignment="1">
      <alignment vertical="center" wrapText="1"/>
    </xf>
    <xf numFmtId="0" fontId="9" fillId="0" borderId="41" xfId="0" applyFont="1" applyBorder="1" applyAlignment="1">
      <alignment vertical="center" wrapText="1"/>
    </xf>
    <xf numFmtId="0" fontId="34" fillId="0" borderId="0" xfId="0" applyFont="1" applyBorder="1" applyAlignment="1">
      <alignment vertical="center" wrapText="1"/>
    </xf>
    <xf numFmtId="0" fontId="0" fillId="0" borderId="41" xfId="0" applyFont="1" applyBorder="1" applyAlignment="1">
      <alignment vertical="center" wrapText="1"/>
    </xf>
    <xf numFmtId="0" fontId="0" fillId="0" borderId="41" xfId="0" applyFont="1" applyBorder="1" applyAlignment="1">
      <alignment horizontal="center" vertical="center" wrapText="1"/>
    </xf>
    <xf numFmtId="0" fontId="0" fillId="49" borderId="41" xfId="62" applyFont="1" applyFill="1" applyBorder="1" applyAlignment="1" applyProtection="1">
      <alignment horizontal="left" vertical="center" wrapText="1"/>
      <protection/>
    </xf>
    <xf numFmtId="0" fontId="0" fillId="50" borderId="41" xfId="62" applyFont="1" applyFill="1" applyBorder="1" applyAlignment="1" applyProtection="1">
      <alignment horizontal="left" vertical="center" wrapText="1"/>
      <protection/>
    </xf>
    <xf numFmtId="0" fontId="0" fillId="45" borderId="51" xfId="0" applyFont="1" applyFill="1" applyBorder="1" applyAlignment="1">
      <alignment horizontal="justify" vertical="center" wrapText="1"/>
    </xf>
    <xf numFmtId="0" fontId="0" fillId="0" borderId="50" xfId="0" applyFont="1" applyBorder="1" applyAlignment="1">
      <alignment horizontal="center" vertical="center" wrapText="1"/>
    </xf>
    <xf numFmtId="0" fontId="0" fillId="0" borderId="41" xfId="0" applyFont="1" applyBorder="1" applyAlignment="1">
      <alignment horizontal="justify" vertical="center" wrapText="1"/>
    </xf>
    <xf numFmtId="0" fontId="33" fillId="43" borderId="43" xfId="0" applyFont="1" applyFill="1" applyBorder="1" applyAlignment="1">
      <alignment horizontal="center" vertical="center" textRotation="90" wrapText="1"/>
    </xf>
    <xf numFmtId="0" fontId="33" fillId="44" borderId="43" xfId="0" applyFont="1" applyFill="1" applyBorder="1" applyAlignment="1">
      <alignment horizontal="center" vertical="center" textRotation="90" wrapText="1"/>
    </xf>
    <xf numFmtId="0" fontId="33" fillId="45" borderId="43" xfId="0" applyFont="1" applyFill="1" applyBorder="1" applyAlignment="1">
      <alignment horizontal="center" vertical="center" textRotation="90" wrapText="1"/>
    </xf>
    <xf numFmtId="0" fontId="2" fillId="42" borderId="43" xfId="0" applyFont="1" applyFill="1" applyBorder="1" applyAlignment="1">
      <alignment horizontal="center" vertical="center" textRotation="90" wrapText="1"/>
    </xf>
    <xf numFmtId="17" fontId="0" fillId="0" borderId="41" xfId="0" applyNumberFormat="1" applyBorder="1" applyAlignment="1">
      <alignment vertical="center" wrapText="1"/>
    </xf>
    <xf numFmtId="0" fontId="0" fillId="50" borderId="41" xfId="62" applyFont="1" applyFill="1" applyBorder="1" applyAlignment="1" applyProtection="1">
      <alignment horizontal="center" vertical="center" wrapText="1"/>
      <protection/>
    </xf>
    <xf numFmtId="0" fontId="0" fillId="49" borderId="41" xfId="62" applyFont="1" applyFill="1" applyBorder="1" applyAlignment="1" applyProtection="1">
      <alignment horizontal="center" vertical="center" wrapText="1"/>
      <protection/>
    </xf>
    <xf numFmtId="0" fontId="0" fillId="45" borderId="41" xfId="62" applyFont="1" applyFill="1" applyBorder="1" applyAlignment="1" applyProtection="1">
      <alignment horizontal="center" vertical="center" wrapText="1"/>
      <protection/>
    </xf>
    <xf numFmtId="0" fontId="0" fillId="45" borderId="41" xfId="62" applyFont="1" applyFill="1" applyBorder="1" applyAlignment="1" applyProtection="1">
      <alignment horizontal="left" vertical="center" wrapText="1"/>
      <protection/>
    </xf>
    <xf numFmtId="0" fontId="0" fillId="0" borderId="0" xfId="0" applyAlignment="1">
      <alignment horizontal="center" vertical="center" wrapText="1"/>
    </xf>
    <xf numFmtId="0" fontId="8" fillId="0" borderId="53" xfId="0" applyFont="1" applyBorder="1" applyAlignment="1">
      <alignment horizontal="center" vertical="center" wrapText="1"/>
    </xf>
    <xf numFmtId="0" fontId="8" fillId="0" borderId="54" xfId="0" applyFont="1" applyBorder="1" applyAlignment="1">
      <alignment horizontal="center" vertical="center" wrapText="1"/>
    </xf>
    <xf numFmtId="0" fontId="8" fillId="0" borderId="55" xfId="0" applyFont="1" applyBorder="1" applyAlignment="1">
      <alignment horizontal="center" vertical="center" wrapText="1"/>
    </xf>
    <xf numFmtId="0" fontId="0" fillId="0" borderId="56" xfId="0" applyFont="1" applyBorder="1" applyAlignment="1">
      <alignment horizontal="center" vertical="center" wrapText="1"/>
    </xf>
    <xf numFmtId="0" fontId="0" fillId="0" borderId="42" xfId="0" applyFont="1" applyBorder="1" applyAlignment="1">
      <alignment horizontal="center" vertical="center" wrapText="1"/>
    </xf>
    <xf numFmtId="0" fontId="0" fillId="0" borderId="55" xfId="0" applyFont="1" applyBorder="1" applyAlignment="1">
      <alignment horizontal="center" vertical="center" wrapText="1"/>
    </xf>
    <xf numFmtId="0" fontId="0" fillId="0" borderId="57" xfId="0" applyFont="1" applyBorder="1" applyAlignment="1">
      <alignment horizontal="center" vertical="center" wrapText="1"/>
    </xf>
    <xf numFmtId="0" fontId="3" fillId="0" borderId="0" xfId="0" applyFont="1" applyBorder="1" applyAlignment="1">
      <alignment horizontal="left" vertical="center" wrapText="1"/>
    </xf>
    <xf numFmtId="0" fontId="28" fillId="0" borderId="0" xfId="62" applyFont="1" applyAlignment="1" applyProtection="1">
      <alignment horizontal="center"/>
      <protection locked="0"/>
    </xf>
    <xf numFmtId="0" fontId="3" fillId="0" borderId="14" xfId="0" applyFont="1" applyBorder="1" applyAlignment="1">
      <alignment horizontal="left" vertical="center" wrapText="1"/>
    </xf>
    <xf numFmtId="0" fontId="33" fillId="45" borderId="56" xfId="0" applyFont="1" applyFill="1" applyBorder="1" applyAlignment="1">
      <alignment horizontal="center" vertical="center" wrapText="1"/>
    </xf>
    <xf numFmtId="0" fontId="33" fillId="45" borderId="58" xfId="0" applyFont="1" applyFill="1" applyBorder="1" applyAlignment="1">
      <alignment horizontal="center" vertical="center" wrapText="1"/>
    </xf>
    <xf numFmtId="0" fontId="33" fillId="45" borderId="42" xfId="0" applyFont="1" applyFill="1" applyBorder="1" applyAlignment="1">
      <alignment horizontal="center" vertical="center" wrapText="1"/>
    </xf>
    <xf numFmtId="0" fontId="33" fillId="42" borderId="56" xfId="0" applyFont="1" applyFill="1" applyBorder="1" applyAlignment="1">
      <alignment horizontal="center" vertical="center" wrapText="1"/>
    </xf>
    <xf numFmtId="0" fontId="33" fillId="42" borderId="58" xfId="0" applyFont="1" applyFill="1" applyBorder="1" applyAlignment="1">
      <alignment horizontal="center" vertical="center" wrapText="1"/>
    </xf>
    <xf numFmtId="0" fontId="33" fillId="42" borderId="42" xfId="0" applyFont="1" applyFill="1" applyBorder="1" applyAlignment="1">
      <alignment horizontal="center" vertical="center" wrapText="1"/>
    </xf>
    <xf numFmtId="0" fontId="33" fillId="42" borderId="53" xfId="0" applyFont="1" applyFill="1" applyBorder="1" applyAlignment="1">
      <alignment horizontal="center" vertical="center" wrapText="1"/>
    </xf>
    <xf numFmtId="0" fontId="33" fillId="42" borderId="46" xfId="0" applyFont="1" applyFill="1" applyBorder="1" applyAlignment="1">
      <alignment horizontal="center" vertical="center" wrapText="1"/>
    </xf>
    <xf numFmtId="0" fontId="3" fillId="0" borderId="28" xfId="0" applyFont="1" applyBorder="1" applyAlignment="1">
      <alignment vertical="center" wrapText="1"/>
    </xf>
    <xf numFmtId="0" fontId="3" fillId="0" borderId="14" xfId="0" applyFont="1" applyBorder="1" applyAlignment="1">
      <alignment vertical="center" wrapText="1"/>
    </xf>
    <xf numFmtId="0" fontId="3" fillId="0" borderId="50" xfId="0" applyFont="1" applyBorder="1" applyAlignment="1">
      <alignment vertical="center"/>
    </xf>
    <xf numFmtId="0" fontId="3" fillId="0" borderId="48" xfId="0" applyFont="1" applyBorder="1" applyAlignment="1">
      <alignment horizontal="left" vertical="center" wrapText="1"/>
    </xf>
    <xf numFmtId="0" fontId="3" fillId="0" borderId="49" xfId="0" applyFont="1" applyBorder="1" applyAlignment="1">
      <alignment horizontal="left" vertical="center" wrapText="1"/>
    </xf>
    <xf numFmtId="0" fontId="3" fillId="0" borderId="48" xfId="0" applyFont="1" applyBorder="1" applyAlignment="1">
      <alignment vertical="center" wrapText="1"/>
    </xf>
    <xf numFmtId="0" fontId="3" fillId="0" borderId="0" xfId="0" applyFont="1" applyBorder="1" applyAlignment="1">
      <alignment vertical="center" wrapText="1"/>
    </xf>
    <xf numFmtId="0" fontId="33" fillId="44" borderId="56" xfId="0" applyFont="1" applyFill="1" applyBorder="1" applyAlignment="1">
      <alignment horizontal="center" vertical="center" wrapText="1"/>
    </xf>
    <xf numFmtId="0" fontId="33" fillId="44" borderId="58" xfId="0" applyFont="1" applyFill="1" applyBorder="1" applyAlignment="1">
      <alignment horizontal="center" vertical="center" wrapText="1"/>
    </xf>
    <xf numFmtId="0" fontId="33" fillId="44" borderId="42" xfId="0" applyFont="1" applyFill="1" applyBorder="1" applyAlignment="1">
      <alignment horizontal="center" vertical="center" wrapText="1"/>
    </xf>
    <xf numFmtId="0" fontId="33" fillId="43" borderId="56" xfId="0" applyFont="1" applyFill="1" applyBorder="1" applyAlignment="1">
      <alignment horizontal="center" vertical="center" wrapText="1"/>
    </xf>
    <xf numFmtId="0" fontId="33" fillId="43" borderId="58" xfId="0" applyFont="1" applyFill="1" applyBorder="1" applyAlignment="1">
      <alignment horizontal="center" vertical="center" wrapText="1"/>
    </xf>
    <xf numFmtId="0" fontId="33" fillId="43" borderId="42" xfId="0" applyFont="1" applyFill="1" applyBorder="1" applyAlignment="1">
      <alignment horizontal="center" vertical="center" wrapText="1"/>
    </xf>
    <xf numFmtId="0" fontId="3" fillId="0" borderId="50" xfId="0" applyFont="1" applyBorder="1" applyAlignment="1">
      <alignment horizontal="left" vertical="center" wrapText="1"/>
    </xf>
    <xf numFmtId="0" fontId="0" fillId="0" borderId="50" xfId="0" applyBorder="1" applyAlignment="1">
      <alignment vertical="center" wrapText="1"/>
    </xf>
    <xf numFmtId="0" fontId="3" fillId="0" borderId="59" xfId="0" applyFont="1" applyBorder="1" applyAlignment="1">
      <alignment horizontal="left" vertical="center" wrapText="1"/>
    </xf>
    <xf numFmtId="0" fontId="3" fillId="0" borderId="51" xfId="0" applyFont="1" applyBorder="1" applyAlignment="1">
      <alignment horizontal="left" vertical="center" wrapText="1"/>
    </xf>
    <xf numFmtId="0" fontId="3" fillId="0" borderId="59" xfId="0" applyFont="1" applyBorder="1" applyAlignment="1">
      <alignment vertical="center" wrapText="1"/>
    </xf>
    <xf numFmtId="0" fontId="0" fillId="0" borderId="50" xfId="0" applyBorder="1" applyAlignment="1">
      <alignment/>
    </xf>
    <xf numFmtId="0" fontId="3" fillId="0" borderId="28" xfId="0" applyFont="1" applyBorder="1" applyAlignment="1">
      <alignment horizontal="left" vertical="center" wrapText="1"/>
    </xf>
    <xf numFmtId="0" fontId="0" fillId="0" borderId="14" xfId="0" applyBorder="1" applyAlignment="1">
      <alignment horizontal="left" vertical="center" wrapText="1"/>
    </xf>
    <xf numFmtId="0" fontId="0" fillId="0" borderId="15" xfId="0" applyBorder="1" applyAlignment="1">
      <alignment horizontal="left" vertical="center" wrapText="1"/>
    </xf>
    <xf numFmtId="0" fontId="29" fillId="42" borderId="56" xfId="0" applyFont="1" applyFill="1" applyBorder="1" applyAlignment="1">
      <alignment horizontal="center" wrapText="1"/>
    </xf>
    <xf numFmtId="0" fontId="29" fillId="42" borderId="58" xfId="0" applyFont="1" applyFill="1" applyBorder="1" applyAlignment="1">
      <alignment horizontal="center" wrapText="1"/>
    </xf>
    <xf numFmtId="0" fontId="29" fillId="42" borderId="42" xfId="0" applyFont="1" applyFill="1" applyBorder="1" applyAlignment="1">
      <alignment horizontal="center" wrapText="1"/>
    </xf>
    <xf numFmtId="0" fontId="29" fillId="42" borderId="56" xfId="0" applyFont="1" applyFill="1" applyBorder="1" applyAlignment="1">
      <alignment horizontal="center" vertical="center" wrapText="1"/>
    </xf>
    <xf numFmtId="0" fontId="29" fillId="42" borderId="42" xfId="0" applyFont="1" applyFill="1" applyBorder="1" applyAlignment="1">
      <alignment horizontal="center" vertical="center" wrapText="1"/>
    </xf>
    <xf numFmtId="0" fontId="29" fillId="44" borderId="58" xfId="0" applyFont="1" applyFill="1" applyBorder="1" applyAlignment="1">
      <alignment horizontal="center" wrapText="1"/>
    </xf>
    <xf numFmtId="0" fontId="29" fillId="44" borderId="42" xfId="0" applyFont="1" applyFill="1" applyBorder="1" applyAlignment="1">
      <alignment horizontal="center" wrapText="1"/>
    </xf>
    <xf numFmtId="0" fontId="32" fillId="0" borderId="60" xfId="0" applyFont="1" applyBorder="1" applyAlignment="1">
      <alignment horizontal="center"/>
    </xf>
    <xf numFmtId="0" fontId="32" fillId="0" borderId="0" xfId="0" applyFont="1" applyAlignment="1">
      <alignment horizontal="center" wrapText="1"/>
    </xf>
    <xf numFmtId="0" fontId="21" fillId="0" borderId="61" xfId="0" applyFont="1" applyBorder="1" applyAlignment="1" applyProtection="1">
      <alignment horizontal="center" vertical="center" wrapText="1"/>
      <protection locked="0"/>
    </xf>
    <xf numFmtId="0" fontId="22" fillId="0" borderId="61" xfId="0" applyFont="1" applyBorder="1" applyAlignment="1" applyProtection="1">
      <alignment horizontal="center" vertical="center" wrapText="1"/>
      <protection locked="0"/>
    </xf>
    <xf numFmtId="0" fontId="22" fillId="0" borderId="62" xfId="0" applyFont="1" applyBorder="1" applyAlignment="1" applyProtection="1">
      <alignment horizontal="center" vertical="center" wrapText="1"/>
      <protection locked="0"/>
    </xf>
    <xf numFmtId="0" fontId="20" fillId="0" borderId="59"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39" borderId="63" xfId="0" applyFont="1" applyFill="1" applyBorder="1" applyAlignment="1" applyProtection="1">
      <alignment horizontal="center" vertical="center" textRotation="90" wrapText="1"/>
      <protection locked="0"/>
    </xf>
    <xf numFmtId="0" fontId="20" fillId="39" borderId="64" xfId="0" applyFont="1" applyFill="1" applyBorder="1" applyAlignment="1" applyProtection="1">
      <alignment horizontal="center" vertical="center" textRotation="90" wrapText="1"/>
      <protection locked="0"/>
    </xf>
    <xf numFmtId="0" fontId="20" fillId="39" borderId="11" xfId="0" applyFont="1" applyFill="1" applyBorder="1" applyAlignment="1" applyProtection="1">
      <alignment horizontal="center" vertical="center" textRotation="90" wrapText="1"/>
      <protection locked="0"/>
    </xf>
    <xf numFmtId="0" fontId="20" fillId="0" borderId="65" xfId="0" applyFont="1" applyFill="1" applyBorder="1" applyAlignment="1" applyProtection="1">
      <alignment horizontal="left" vertical="center" wrapText="1"/>
      <protection locked="0"/>
    </xf>
    <xf numFmtId="0" fontId="0" fillId="0" borderId="65" xfId="0" applyBorder="1" applyAlignment="1">
      <alignment wrapText="1"/>
    </xf>
    <xf numFmtId="0" fontId="20" fillId="0" borderId="13" xfId="0" applyFont="1" applyBorder="1" applyAlignment="1" applyProtection="1">
      <alignment horizontal="center" vertical="center" wrapText="1"/>
      <protection locked="0"/>
    </xf>
    <xf numFmtId="0" fontId="20" fillId="0" borderId="3" xfId="0" applyFont="1" applyBorder="1" applyAlignment="1" applyProtection="1">
      <alignment wrapText="1"/>
      <protection locked="0"/>
    </xf>
    <xf numFmtId="0" fontId="21" fillId="0" borderId="66" xfId="0" applyFont="1" applyFill="1" applyBorder="1" applyAlignment="1" applyProtection="1">
      <alignment horizontal="center" vertical="center" wrapText="1"/>
      <protection locked="0"/>
    </xf>
    <xf numFmtId="0" fontId="21" fillId="0" borderId="67" xfId="0" applyFont="1" applyFill="1" applyBorder="1" applyAlignment="1" applyProtection="1">
      <alignment horizontal="center" vertical="center" wrapText="1"/>
      <protection locked="0"/>
    </xf>
    <xf numFmtId="0" fontId="3" fillId="0" borderId="68" xfId="0" applyFont="1" applyFill="1" applyBorder="1" applyAlignment="1" applyProtection="1">
      <alignment horizontal="center" vertical="center" wrapText="1"/>
      <protection locked="0"/>
    </xf>
    <xf numFmtId="0" fontId="3" fillId="0" borderId="69" xfId="0" applyFont="1" applyFill="1" applyBorder="1" applyAlignment="1" applyProtection="1">
      <alignment horizontal="center" vertical="center" wrapText="1"/>
      <protection locked="0"/>
    </xf>
    <xf numFmtId="0" fontId="21" fillId="0" borderId="70" xfId="0" applyFont="1" applyFill="1" applyBorder="1" applyAlignment="1" applyProtection="1">
      <alignment horizontal="center" vertical="center" wrapText="1"/>
      <protection locked="0"/>
    </xf>
    <xf numFmtId="0" fontId="3" fillId="0" borderId="67" xfId="0" applyFont="1" applyFill="1" applyBorder="1" applyAlignment="1" applyProtection="1">
      <alignment horizontal="center" vertical="center" wrapText="1"/>
      <protection locked="0"/>
    </xf>
    <xf numFmtId="0" fontId="21" fillId="0" borderId="68" xfId="0" applyFont="1" applyFill="1" applyBorder="1" applyAlignment="1" applyProtection="1">
      <alignment horizontal="center" vertical="center" wrapText="1"/>
      <protection locked="0"/>
    </xf>
    <xf numFmtId="0" fontId="21" fillId="0" borderId="69" xfId="0" applyFont="1" applyFill="1" applyBorder="1" applyAlignment="1" applyProtection="1">
      <alignment horizontal="center" vertical="center" wrapText="1"/>
      <protection locked="0"/>
    </xf>
  </cellXfs>
  <cellStyles count="58">
    <cellStyle name="Normal" xfId="0"/>
    <cellStyle name="$M" xfId="15"/>
    <cellStyle name="$M 2" xfId="16"/>
    <cellStyle name="20% - Accent1" xfId="17"/>
    <cellStyle name="20% - Accent2" xfId="18"/>
    <cellStyle name="20% - Accent3" xfId="19"/>
    <cellStyle name="20% - Accent4" xfId="20"/>
    <cellStyle name="20% - Accent5" xfId="21"/>
    <cellStyle name="20% - Accent6" xfId="22"/>
    <cellStyle name="40% - Accent1" xfId="23"/>
    <cellStyle name="40% - Accent2" xfId="24"/>
    <cellStyle name="40% - Accent3" xfId="25"/>
    <cellStyle name="40% - Accent4" xfId="26"/>
    <cellStyle name="40% - Accent5" xfId="27"/>
    <cellStyle name="40% - Accent6" xfId="28"/>
    <cellStyle name="60% - Accent1" xfId="29"/>
    <cellStyle name="60% - Accent2" xfId="30"/>
    <cellStyle name="60% - Accent3" xfId="31"/>
    <cellStyle name="60% - Accent4" xfId="32"/>
    <cellStyle name="60% - Accent5" xfId="33"/>
    <cellStyle name="60% - Accent6" xfId="34"/>
    <cellStyle name="Accent1" xfId="35"/>
    <cellStyle name="Accent2" xfId="36"/>
    <cellStyle name="Accent3" xfId="37"/>
    <cellStyle name="Accent4" xfId="38"/>
    <cellStyle name="Accent5" xfId="39"/>
    <cellStyle name="Accent6" xfId="40"/>
    <cellStyle name="Bad" xfId="41"/>
    <cellStyle name="Calculation" xfId="42"/>
    <cellStyle name="Check Cell" xfId="43"/>
    <cellStyle name="Comma" xfId="44"/>
    <cellStyle name="Comma [0]" xfId="45"/>
    <cellStyle name="Currency" xfId="46"/>
    <cellStyle name="Currency [0]" xfId="47"/>
    <cellStyle name="Explanatory Text" xfId="48"/>
    <cellStyle name="Followed Hyperlink" xfId="49"/>
    <cellStyle name="Good" xfId="50"/>
    <cellStyle name="Heading 1" xfId="51"/>
    <cellStyle name="Heading 1 2" xfId="52"/>
    <cellStyle name="Heading 2" xfId="53"/>
    <cellStyle name="Heading 3" xfId="54"/>
    <cellStyle name="Heading 4" xfId="55"/>
    <cellStyle name="Hyperlink" xfId="56"/>
    <cellStyle name="Hyperlink 2" xfId="57"/>
    <cellStyle name="indent_1" xfId="58"/>
    <cellStyle name="Input" xfId="59"/>
    <cellStyle name="Linked Cell" xfId="60"/>
    <cellStyle name="Neutral" xfId="61"/>
    <cellStyle name="Normal 2" xfId="62"/>
    <cellStyle name="Normal 2 2" xfId="63"/>
    <cellStyle name="Normal 3" xfId="64"/>
    <cellStyle name="Note" xfId="65"/>
    <cellStyle name="Output" xfId="66"/>
    <cellStyle name="Percent" xfId="67"/>
    <cellStyle name="Title" xfId="68"/>
    <cellStyle name="Título 1" xfId="69"/>
    <cellStyle name="Total" xfId="70"/>
    <cellStyle name="Warning Text" xfId="71"/>
  </cellStyles>
  <dxfs count="88">
    <dxf>
      <font>
        <color indexed="9"/>
      </font>
      <fill>
        <patternFill>
          <bgColor rgb="FFFF5050"/>
        </patternFill>
      </fill>
    </dxf>
    <dxf>
      <font>
        <color auto="1"/>
      </font>
      <fill>
        <patternFill>
          <bgColor rgb="FFFFFF66"/>
        </patternFill>
      </fill>
    </dxf>
    <dxf>
      <font>
        <color auto="1"/>
      </font>
      <fill>
        <patternFill>
          <bgColor rgb="FF92D050"/>
        </patternFill>
      </fill>
    </dxf>
    <dxf>
      <font>
        <color indexed="9"/>
      </font>
      <fill>
        <patternFill>
          <bgColor rgb="FFFF5050"/>
        </patternFill>
      </fill>
    </dxf>
    <dxf>
      <font>
        <color auto="1"/>
      </font>
      <fill>
        <patternFill>
          <bgColor rgb="FFFFFF66"/>
        </patternFill>
      </fill>
    </dxf>
    <dxf>
      <font>
        <color auto="1"/>
      </font>
      <fill>
        <patternFill>
          <bgColor rgb="FF92D050"/>
        </patternFill>
      </fill>
    </dxf>
    <dxf>
      <font>
        <color indexed="9"/>
      </font>
      <fill>
        <patternFill>
          <bgColor rgb="FFFF5050"/>
        </patternFill>
      </fill>
    </dxf>
    <dxf>
      <font>
        <color auto="1"/>
      </font>
      <fill>
        <patternFill>
          <bgColor rgb="FFFFFF66"/>
        </patternFill>
      </fill>
    </dxf>
    <dxf>
      <font>
        <color auto="1"/>
      </font>
      <fill>
        <patternFill>
          <bgColor rgb="FF92D050"/>
        </patternFill>
      </fill>
    </dxf>
    <dxf>
      <font>
        <color indexed="9"/>
      </font>
      <fill>
        <patternFill>
          <bgColor rgb="FFFF5050"/>
        </patternFill>
      </fill>
    </dxf>
    <dxf>
      <font>
        <color auto="1"/>
      </font>
      <fill>
        <patternFill>
          <bgColor rgb="FFFFFF66"/>
        </patternFill>
      </fill>
    </dxf>
    <dxf>
      <font>
        <color auto="1"/>
      </font>
      <fill>
        <patternFill>
          <bgColor rgb="FF92D050"/>
        </patternFill>
      </fill>
    </dxf>
    <dxf>
      <font>
        <color indexed="9"/>
      </font>
      <fill>
        <patternFill>
          <bgColor rgb="FFFF5050"/>
        </patternFill>
      </fill>
    </dxf>
    <dxf>
      <font>
        <color auto="1"/>
      </font>
      <fill>
        <patternFill>
          <bgColor rgb="FFFFFF66"/>
        </patternFill>
      </fill>
    </dxf>
    <dxf>
      <font>
        <color auto="1"/>
      </font>
      <fill>
        <patternFill>
          <bgColor rgb="FF92D050"/>
        </patternFill>
      </fill>
    </dxf>
    <dxf>
      <font>
        <color indexed="9"/>
      </font>
      <fill>
        <patternFill>
          <bgColor rgb="FFFF5050"/>
        </patternFill>
      </fill>
    </dxf>
    <dxf>
      <font>
        <color auto="1"/>
      </font>
      <fill>
        <patternFill>
          <bgColor rgb="FFFFFF66"/>
        </patternFill>
      </fill>
    </dxf>
    <dxf>
      <font>
        <color auto="1"/>
      </font>
      <fill>
        <patternFill>
          <bgColor rgb="FF92D050"/>
        </patternFill>
      </fill>
    </dxf>
    <dxf>
      <font>
        <color indexed="9"/>
      </font>
      <fill>
        <patternFill>
          <bgColor rgb="FFFF5050"/>
        </patternFill>
      </fill>
    </dxf>
    <dxf>
      <font>
        <color auto="1"/>
      </font>
      <fill>
        <patternFill>
          <bgColor rgb="FFFFFF66"/>
        </patternFill>
      </fill>
    </dxf>
    <dxf>
      <font>
        <color auto="1"/>
      </font>
      <fill>
        <patternFill>
          <bgColor rgb="FF92D050"/>
        </patternFill>
      </fill>
    </dxf>
    <dxf>
      <font>
        <color indexed="9"/>
      </font>
      <fill>
        <patternFill>
          <bgColor rgb="FFFF5050"/>
        </patternFill>
      </fill>
    </dxf>
    <dxf>
      <font>
        <color auto="1"/>
      </font>
      <fill>
        <patternFill>
          <bgColor rgb="FFFFFF66"/>
        </patternFill>
      </fill>
    </dxf>
    <dxf>
      <font>
        <color auto="1"/>
      </font>
      <fill>
        <patternFill>
          <bgColor rgb="FF92D050"/>
        </patternFill>
      </fill>
    </dxf>
    <dxf>
      <font>
        <color indexed="9"/>
      </font>
      <fill>
        <patternFill>
          <bgColor rgb="FFFF5050"/>
        </patternFill>
      </fill>
    </dxf>
    <dxf>
      <font>
        <color auto="1"/>
      </font>
      <fill>
        <patternFill>
          <bgColor rgb="FFFFFF66"/>
        </patternFill>
      </fill>
    </dxf>
    <dxf>
      <font>
        <color auto="1"/>
      </font>
      <fill>
        <patternFill>
          <bgColor rgb="FF92D050"/>
        </patternFill>
      </fill>
    </dxf>
    <dxf>
      <font>
        <color indexed="9"/>
      </font>
      <fill>
        <patternFill>
          <bgColor rgb="FFFF5050"/>
        </patternFill>
      </fill>
    </dxf>
    <dxf>
      <font>
        <color auto="1"/>
      </font>
      <fill>
        <patternFill>
          <bgColor rgb="FFFFFF66"/>
        </patternFill>
      </fill>
    </dxf>
    <dxf>
      <font>
        <color auto="1"/>
      </font>
      <fill>
        <patternFill>
          <bgColor rgb="FF92D050"/>
        </patternFill>
      </fill>
    </dxf>
    <dxf>
      <font>
        <color indexed="9"/>
      </font>
      <fill>
        <patternFill>
          <bgColor rgb="FFFF5050"/>
        </patternFill>
      </fill>
    </dxf>
    <dxf>
      <font>
        <color auto="1"/>
      </font>
      <fill>
        <patternFill>
          <bgColor rgb="FFFFFF66"/>
        </patternFill>
      </fill>
    </dxf>
    <dxf>
      <font>
        <color auto="1"/>
      </font>
      <fill>
        <patternFill>
          <bgColor rgb="FF92D050"/>
        </patternFill>
      </fill>
    </dxf>
    <dxf>
      <font>
        <color indexed="9"/>
      </font>
      <fill>
        <patternFill>
          <bgColor rgb="FFFF5050"/>
        </patternFill>
      </fill>
    </dxf>
    <dxf>
      <font>
        <color auto="1"/>
      </font>
      <fill>
        <patternFill>
          <bgColor rgb="FFFFFF66"/>
        </patternFill>
      </fill>
    </dxf>
    <dxf>
      <font>
        <color auto="1"/>
      </font>
      <fill>
        <patternFill>
          <bgColor rgb="FF92D050"/>
        </patternFill>
      </fill>
    </dxf>
    <dxf>
      <font>
        <color indexed="9"/>
      </font>
      <fill>
        <patternFill>
          <bgColor rgb="FFFF5050"/>
        </patternFill>
      </fill>
    </dxf>
    <dxf>
      <font>
        <color auto="1"/>
      </font>
      <fill>
        <patternFill>
          <bgColor rgb="FFFFFF66"/>
        </patternFill>
      </fill>
    </dxf>
    <dxf>
      <font>
        <color auto="1"/>
      </font>
      <fill>
        <patternFill>
          <bgColor rgb="FF92D050"/>
        </patternFill>
      </fill>
    </dxf>
    <dxf>
      <font>
        <color indexed="9"/>
      </font>
      <fill>
        <patternFill>
          <bgColor rgb="FFFF5050"/>
        </patternFill>
      </fill>
    </dxf>
    <dxf>
      <font>
        <color auto="1"/>
      </font>
      <fill>
        <patternFill>
          <bgColor rgb="FFFFFF66"/>
        </patternFill>
      </fill>
    </dxf>
    <dxf>
      <font>
        <color auto="1"/>
      </font>
      <fill>
        <patternFill>
          <bgColor rgb="FF92D050"/>
        </patternFill>
      </fill>
    </dxf>
    <dxf>
      <font>
        <color indexed="9"/>
      </font>
      <fill>
        <patternFill>
          <bgColor rgb="FFFF5050"/>
        </patternFill>
      </fill>
    </dxf>
    <dxf>
      <font>
        <color auto="1"/>
      </font>
      <fill>
        <patternFill>
          <bgColor rgb="FFFFFF66"/>
        </patternFill>
      </fill>
    </dxf>
    <dxf>
      <font>
        <color auto="1"/>
      </font>
      <fill>
        <patternFill>
          <bgColor rgb="FF92D050"/>
        </patternFill>
      </fill>
    </dxf>
    <dxf>
      <font>
        <b/>
        <i val="0"/>
        <color indexed="10"/>
      </font>
      <fill>
        <patternFill patternType="solid">
          <bgColor indexed="22"/>
        </patternFill>
      </fill>
    </dxf>
    <dxf>
      <font>
        <b/>
        <i val="0"/>
        <color indexed="13"/>
      </font>
      <fill>
        <patternFill patternType="solid">
          <bgColor indexed="22"/>
        </patternFill>
      </fill>
    </dxf>
    <dxf>
      <font>
        <b/>
        <i val="0"/>
        <color indexed="50"/>
      </font>
      <fill>
        <patternFill patternType="solid">
          <bgColor indexed="22"/>
        </patternFill>
      </fill>
    </dxf>
    <dxf>
      <fill>
        <patternFill>
          <bgColor indexed="50"/>
        </patternFill>
      </fill>
    </dxf>
    <dxf>
      <fill>
        <patternFill>
          <bgColor indexed="13"/>
        </patternFill>
      </fill>
    </dxf>
    <dxf>
      <fill>
        <patternFill>
          <bgColor indexed="10"/>
        </patternFill>
      </fill>
    </dxf>
    <dxf>
      <font>
        <color indexed="9"/>
      </font>
      <fill>
        <patternFill>
          <bgColor rgb="FFFF5050"/>
        </patternFill>
      </fill>
    </dxf>
    <dxf>
      <font>
        <color auto="1"/>
      </font>
      <fill>
        <patternFill>
          <bgColor rgb="FFFFFF66"/>
        </patternFill>
      </fill>
    </dxf>
    <dxf>
      <font>
        <color auto="1"/>
      </font>
      <fill>
        <patternFill>
          <bgColor rgb="FF92D050"/>
        </patternFill>
      </fill>
    </dxf>
    <dxf>
      <font>
        <color indexed="9"/>
      </font>
      <fill>
        <patternFill>
          <bgColor rgb="FFFF5050"/>
        </patternFill>
      </fill>
    </dxf>
    <dxf>
      <font>
        <color auto="1"/>
      </font>
      <fill>
        <patternFill>
          <bgColor rgb="FFFFFF66"/>
        </patternFill>
      </fill>
    </dxf>
    <dxf>
      <font>
        <color auto="1"/>
      </font>
      <fill>
        <patternFill>
          <bgColor rgb="FF92D050"/>
        </patternFill>
      </fill>
    </dxf>
    <dxf>
      <font>
        <color indexed="9"/>
      </font>
      <fill>
        <patternFill>
          <bgColor rgb="FFFF5050"/>
        </patternFill>
      </fill>
    </dxf>
    <dxf>
      <font>
        <color auto="1"/>
      </font>
      <fill>
        <patternFill>
          <bgColor rgb="FFFFFF66"/>
        </patternFill>
      </fill>
    </dxf>
    <dxf>
      <font>
        <color auto="1"/>
      </font>
      <fill>
        <patternFill>
          <bgColor rgb="FF92D050"/>
        </patternFill>
      </fill>
    </dxf>
    <dxf>
      <font>
        <color indexed="9"/>
      </font>
      <fill>
        <patternFill>
          <bgColor rgb="FFFF5050"/>
        </patternFill>
      </fill>
    </dxf>
    <dxf>
      <font>
        <color auto="1"/>
      </font>
      <fill>
        <patternFill>
          <bgColor rgb="FFFFFF66"/>
        </patternFill>
      </fill>
    </dxf>
    <dxf>
      <font>
        <color indexed="9"/>
      </font>
      <fill>
        <patternFill>
          <bgColor rgb="FFFF5050"/>
        </patternFill>
      </fill>
    </dxf>
    <dxf>
      <font>
        <color auto="1"/>
      </font>
      <fill>
        <patternFill>
          <bgColor rgb="FFFFFF66"/>
        </patternFill>
      </fill>
    </dxf>
    <dxf>
      <font>
        <color auto="1"/>
      </font>
      <fill>
        <patternFill>
          <bgColor rgb="FF92D050"/>
        </patternFill>
      </fill>
    </dxf>
    <dxf>
      <font>
        <color indexed="9"/>
      </font>
      <fill>
        <patternFill>
          <bgColor rgb="FFFF5050"/>
        </patternFill>
      </fill>
    </dxf>
    <dxf>
      <font>
        <color auto="1"/>
      </font>
      <fill>
        <patternFill>
          <bgColor rgb="FFFFFF66"/>
        </patternFill>
      </fill>
    </dxf>
    <dxf>
      <font>
        <color auto="1"/>
      </font>
      <fill>
        <patternFill>
          <bgColor rgb="FF92D050"/>
        </patternFill>
      </fill>
    </dxf>
    <dxf>
      <font>
        <color indexed="9"/>
      </font>
      <fill>
        <patternFill>
          <bgColor rgb="FFFF5050"/>
        </patternFill>
      </fill>
    </dxf>
    <dxf>
      <font>
        <color auto="1"/>
      </font>
      <fill>
        <patternFill>
          <bgColor rgb="FFFFFF66"/>
        </patternFill>
      </fill>
    </dxf>
    <dxf>
      <font>
        <color auto="1"/>
      </font>
      <fill>
        <patternFill>
          <bgColor rgb="FF92D050"/>
        </patternFill>
      </fill>
    </dxf>
    <dxf>
      <font>
        <color indexed="9"/>
      </font>
      <fill>
        <patternFill>
          <bgColor rgb="FFFF5050"/>
        </patternFill>
      </fill>
    </dxf>
    <dxf>
      <font>
        <color auto="1"/>
      </font>
      <fill>
        <patternFill>
          <bgColor rgb="FFFFFF66"/>
        </patternFill>
      </fill>
    </dxf>
    <dxf>
      <font>
        <color auto="1"/>
      </font>
      <fill>
        <patternFill>
          <bgColor rgb="FF92D050"/>
        </patternFill>
      </fill>
    </dxf>
    <dxf>
      <font>
        <color indexed="9"/>
      </font>
      <fill>
        <patternFill>
          <bgColor rgb="FFFF5050"/>
        </patternFill>
      </fill>
    </dxf>
    <dxf>
      <font>
        <color auto="1"/>
      </font>
      <fill>
        <patternFill>
          <bgColor rgb="FFFFFF66"/>
        </patternFill>
      </fill>
    </dxf>
    <dxf>
      <font>
        <color indexed="9"/>
      </font>
      <fill>
        <patternFill>
          <bgColor rgb="FFFF5050"/>
        </patternFill>
      </fill>
    </dxf>
    <dxf>
      <font>
        <color auto="1"/>
      </font>
      <fill>
        <patternFill>
          <bgColor rgb="FFFFFF66"/>
        </patternFill>
      </fill>
    </dxf>
    <dxf>
      <font>
        <color auto="1"/>
      </font>
      <fill>
        <patternFill>
          <bgColor rgb="FF92D050"/>
        </patternFill>
      </fill>
    </dxf>
    <dxf>
      <font>
        <color indexed="9"/>
      </font>
      <fill>
        <patternFill>
          <bgColor rgb="FFFF5050"/>
        </patternFill>
      </fill>
    </dxf>
    <dxf>
      <font>
        <color auto="1"/>
      </font>
      <fill>
        <patternFill>
          <bgColor rgb="FFFFFF66"/>
        </patternFill>
      </fill>
    </dxf>
    <dxf>
      <font>
        <color auto="1"/>
      </font>
      <fill>
        <patternFill>
          <bgColor rgb="FF92D050"/>
        </patternFill>
      </fill>
    </dxf>
    <dxf>
      <font>
        <b/>
        <i val="0"/>
        <color indexed="10"/>
      </font>
      <fill>
        <patternFill patternType="solid">
          <bgColor indexed="22"/>
        </patternFill>
      </fill>
    </dxf>
    <dxf>
      <font>
        <b/>
        <i val="0"/>
        <color indexed="13"/>
      </font>
      <fill>
        <patternFill patternType="solid">
          <bgColor indexed="22"/>
        </patternFill>
      </fill>
    </dxf>
    <dxf>
      <font>
        <b/>
        <i val="0"/>
        <color indexed="50"/>
      </font>
      <fill>
        <patternFill patternType="solid">
          <bgColor indexed="22"/>
        </patternFill>
      </fill>
    </dxf>
    <dxf>
      <fill>
        <patternFill>
          <bgColor indexed="50"/>
        </patternFill>
      </fill>
    </dxf>
    <dxf>
      <fill>
        <patternFill>
          <bgColor indexed="13"/>
        </patternFill>
      </fill>
    </dxf>
    <dxf>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161925</xdr:rowOff>
    </xdr:from>
    <xdr:to>
      <xdr:col>13</xdr:col>
      <xdr:colOff>600075</xdr:colOff>
      <xdr:row>36</xdr:row>
      <xdr:rowOff>38100</xdr:rowOff>
    </xdr:to>
    <xdr:grpSp>
      <xdr:nvGrpSpPr>
        <xdr:cNvPr id="1" name="Group 1"/>
        <xdr:cNvGrpSpPr>
          <a:grpSpLocks/>
        </xdr:cNvGrpSpPr>
      </xdr:nvGrpSpPr>
      <xdr:grpSpPr>
        <a:xfrm>
          <a:off x="0" y="971550"/>
          <a:ext cx="10506075" cy="5972175"/>
          <a:chOff x="4011613" y="1658938"/>
          <a:chExt cx="5891984" cy="3971839"/>
        </a:xfrm>
        <a:solidFill>
          <a:srgbClr val="FFFFFF"/>
        </a:solidFill>
      </xdr:grpSpPr>
      <xdr:sp>
        <xdr:nvSpPr>
          <xdr:cNvPr id="2" name="Oval 2"/>
          <xdr:cNvSpPr>
            <a:spLocks/>
          </xdr:cNvSpPr>
        </xdr:nvSpPr>
        <xdr:spPr>
          <a:xfrm>
            <a:off x="6308014" y="3521730"/>
            <a:ext cx="1303601" cy="1317658"/>
          </a:xfrm>
          <a:prstGeom prst="ellipse">
            <a:avLst/>
          </a:prstGeom>
          <a:gradFill rotWithShape="1">
            <a:gsLst>
              <a:gs pos="0">
                <a:srgbClr val="9B2D2A"/>
              </a:gs>
              <a:gs pos="80000">
                <a:srgbClr val="CB3D3A"/>
              </a:gs>
              <a:gs pos="100000">
                <a:srgbClr val="CE3B37"/>
              </a:gs>
            </a:gsLst>
            <a:lin ang="5400000" scaled="1"/>
          </a:gradFill>
          <a:ln w="9525" cmpd="sng">
            <a:noFill/>
          </a:ln>
        </xdr:spPr>
        <xdr:txBody>
          <a:bodyPr vertOverflow="clip" wrap="square" anchor="ctr"/>
          <a:p>
            <a:pPr algn="ctr">
              <a:defRPr/>
            </a:pPr>
            <a:r>
              <a:rPr lang="en-US" cap="none" sz="2000" b="0" i="0" u="none" baseline="0">
                <a:solidFill>
                  <a:srgbClr val="FFFFFF"/>
                </a:solidFill>
              </a:rPr>
              <a:t>Evento</a:t>
            </a:r>
          </a:p>
        </xdr:txBody>
      </xdr:sp>
      <xdr:sp>
        <xdr:nvSpPr>
          <xdr:cNvPr id="3" name="Rounded Rectangle 3"/>
          <xdr:cNvSpPr>
            <a:spLocks/>
          </xdr:cNvSpPr>
        </xdr:nvSpPr>
        <xdr:spPr>
          <a:xfrm rot="5400000">
            <a:off x="7540911" y="3925865"/>
            <a:ext cx="2362686" cy="502438"/>
          </a:xfrm>
          <a:prstGeom prst="roundRect">
            <a:avLst/>
          </a:prstGeom>
          <a:solidFill>
            <a:srgbClr val="CC9900"/>
          </a:solidFill>
          <a:ln w="9525" cmpd="sng">
            <a:noFill/>
          </a:ln>
        </xdr:spPr>
        <xdr:txBody>
          <a:bodyPr vertOverflow="clip" wrap="square" lIns="10800" tIns="10800" rIns="10800" bIns="10800" anchor="ctr" vert="vert270"/>
          <a:p>
            <a:pPr algn="ctr">
              <a:defRPr/>
            </a:pPr>
            <a:r>
              <a:rPr lang="en-US" cap="none" sz="2000" b="0" i="0" u="none" baseline="0">
                <a:solidFill>
                  <a:srgbClr val="FFFFFF"/>
                </a:solidFill>
              </a:rPr>
              <a:t>I
M
P
A
C
T
O</a:t>
            </a:r>
          </a:p>
        </xdr:txBody>
      </xdr:sp>
      <xdr:sp>
        <xdr:nvSpPr>
          <xdr:cNvPr id="4" name="Isosceles Triangle 4"/>
          <xdr:cNvSpPr>
            <a:spLocks/>
          </xdr:cNvSpPr>
        </xdr:nvSpPr>
        <xdr:spPr>
          <a:xfrm>
            <a:off x="6035510" y="1658938"/>
            <a:ext cx="1875124" cy="1019770"/>
          </a:xfrm>
          <a:prstGeom prst="triangle">
            <a:avLst/>
          </a:prstGeom>
          <a:solidFill>
            <a:srgbClr val="77933C"/>
          </a:solidFill>
          <a:ln w="25400" cmpd="sng">
            <a:noFill/>
          </a:ln>
        </xdr:spPr>
        <xdr:txBody>
          <a:bodyPr vertOverflow="clip" wrap="square" lIns="10800" tIns="144000" rIns="10800" bIns="10800" anchor="ctr"/>
          <a:p>
            <a:pPr algn="ctr">
              <a:defRPr/>
            </a:pPr>
            <a:r>
              <a:rPr lang="en-US" cap="none" sz="2000" b="0" i="0" u="none" baseline="0">
                <a:solidFill>
                  <a:srgbClr val="FFFFFF"/>
                </a:solidFill>
              </a:rPr>
              <a:t>Actividad</a:t>
            </a:r>
          </a:p>
        </xdr:txBody>
      </xdr:sp>
      <xdr:sp>
        <xdr:nvSpPr>
          <xdr:cNvPr id="5" name="Straight Arrow Connector 5"/>
          <xdr:cNvSpPr>
            <a:spLocks/>
          </xdr:cNvSpPr>
        </xdr:nvSpPr>
        <xdr:spPr>
          <a:xfrm flipH="1">
            <a:off x="6970862" y="2678708"/>
            <a:ext cx="5892" cy="79834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6" name="Straight Arrow Connector 6"/>
          <xdr:cNvSpPr>
            <a:spLocks/>
          </xdr:cNvSpPr>
        </xdr:nvSpPr>
        <xdr:spPr>
          <a:xfrm>
            <a:off x="5453676" y="4180063"/>
            <a:ext cx="774796" cy="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7" name="Straight Arrow Connector 7"/>
          <xdr:cNvSpPr>
            <a:spLocks/>
          </xdr:cNvSpPr>
        </xdr:nvSpPr>
        <xdr:spPr>
          <a:xfrm>
            <a:off x="4572824" y="3001420"/>
            <a:ext cx="1751392" cy="772523"/>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8" name="Straight Arrow Connector 8"/>
          <xdr:cNvSpPr>
            <a:spLocks/>
          </xdr:cNvSpPr>
        </xdr:nvSpPr>
        <xdr:spPr>
          <a:xfrm flipV="1">
            <a:off x="4572824" y="4502775"/>
            <a:ext cx="1751392" cy="836072"/>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9" name="Straight Arrow Connector 9"/>
          <xdr:cNvSpPr>
            <a:spLocks/>
          </xdr:cNvSpPr>
        </xdr:nvSpPr>
        <xdr:spPr>
          <a:xfrm>
            <a:off x="7616034" y="4180063"/>
            <a:ext cx="779215" cy="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0" name="Straight Arrow Connector 10"/>
          <xdr:cNvSpPr>
            <a:spLocks/>
          </xdr:cNvSpPr>
        </xdr:nvSpPr>
        <xdr:spPr>
          <a:xfrm flipV="1">
            <a:off x="7424545" y="3293350"/>
            <a:ext cx="939771" cy="418036"/>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1" name="Straight Arrow Connector 11"/>
          <xdr:cNvSpPr>
            <a:spLocks/>
          </xdr:cNvSpPr>
        </xdr:nvSpPr>
        <xdr:spPr>
          <a:xfrm>
            <a:off x="7408342" y="4648740"/>
            <a:ext cx="929460" cy="412078"/>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2" name="Right Arrow 12"/>
          <xdr:cNvSpPr>
            <a:spLocks/>
          </xdr:cNvSpPr>
        </xdr:nvSpPr>
        <xdr:spPr>
          <a:xfrm>
            <a:off x="4011613" y="2723391"/>
            <a:ext cx="1442063" cy="2907386"/>
          </a:xfrm>
          <a:prstGeom prst="rightArrow">
            <a:avLst>
              <a:gd name="adj" fmla="val -15000"/>
            </a:avLst>
          </a:prstGeom>
          <a:solidFill>
            <a:srgbClr val="376092"/>
          </a:solidFill>
          <a:ln w="9525" cmpd="sng">
            <a:noFill/>
          </a:ln>
        </xdr:spPr>
        <xdr:txBody>
          <a:bodyPr vertOverflow="clip" wrap="square" anchor="ctr"/>
          <a:p>
            <a:pPr algn="ctr">
              <a:defRPr/>
            </a:pPr>
            <a:r>
              <a:rPr lang="en-US" cap="none" sz="2000" b="0" i="0" u="none" baseline="0">
                <a:solidFill>
                  <a:srgbClr val="FFFFFF"/>
                </a:solidFill>
              </a:rPr>
              <a:t>Amenaza</a:t>
            </a:r>
          </a:p>
        </xdr:txBody>
      </xdr:sp>
      <xdr:sp>
        <xdr:nvSpPr>
          <xdr:cNvPr id="13" name="Rectangle 13"/>
          <xdr:cNvSpPr>
            <a:spLocks/>
          </xdr:cNvSpPr>
        </xdr:nvSpPr>
        <xdr:spPr>
          <a:xfrm>
            <a:off x="8091812" y="3134476"/>
            <a:ext cx="85434" cy="487543"/>
          </a:xfrm>
          <a:prstGeom prst="rect">
            <a:avLst/>
          </a:prstGeom>
          <a:solidFill>
            <a:srgbClr val="000000"/>
          </a:solidFill>
          <a:ln w="25400" cmpd="sng">
            <a:solidFill>
              <a:srgbClr val="000000"/>
            </a:solidFill>
            <a:headEnd type="none"/>
            <a:tailEnd type="none"/>
          </a:ln>
        </xdr:spPr>
        <xdr:txBody>
          <a:bodyPr vertOverflow="clip" wrap="square" anchor="ctr"/>
          <a:p>
            <a:pPr algn="l">
              <a:defRPr/>
            </a:pPr>
            <a:r>
              <a:rPr lang="en-US" cap="none" u="none" baseline="0">
                <a:latin typeface="Arial"/>
                <a:ea typeface="Arial"/>
                <a:cs typeface="Arial"/>
              </a:rPr>
              <a:t/>
            </a:r>
          </a:p>
        </xdr:txBody>
      </xdr:sp>
      <xdr:sp>
        <xdr:nvSpPr>
          <xdr:cNvPr id="14" name="Rectangle 14"/>
          <xdr:cNvSpPr>
            <a:spLocks/>
          </xdr:cNvSpPr>
        </xdr:nvSpPr>
        <xdr:spPr>
          <a:xfrm>
            <a:off x="7835511" y="3236751"/>
            <a:ext cx="95745" cy="494494"/>
          </a:xfrm>
          <a:prstGeom prst="rect">
            <a:avLst/>
          </a:prstGeom>
          <a:solidFill>
            <a:srgbClr val="000000"/>
          </a:solidFill>
          <a:ln w="25400" cmpd="sng">
            <a:solidFill>
              <a:srgbClr val="000000"/>
            </a:solidFill>
            <a:headEnd type="none"/>
            <a:tailEnd type="none"/>
          </a:ln>
        </xdr:spPr>
        <xdr:txBody>
          <a:bodyPr vertOverflow="clip" wrap="square" anchor="ctr"/>
          <a:p>
            <a:pPr algn="l">
              <a:defRPr/>
            </a:pPr>
            <a:r>
              <a:rPr lang="en-US" cap="none" u="none" baseline="0">
                <a:latin typeface="Arial"/>
                <a:ea typeface="Arial"/>
                <a:cs typeface="Arial"/>
              </a:rPr>
              <a:t/>
            </a:r>
          </a:p>
        </xdr:txBody>
      </xdr:sp>
      <xdr:sp>
        <xdr:nvSpPr>
          <xdr:cNvPr id="15" name="Rectangle 15"/>
          <xdr:cNvSpPr>
            <a:spLocks/>
          </xdr:cNvSpPr>
        </xdr:nvSpPr>
        <xdr:spPr>
          <a:xfrm>
            <a:off x="7605723" y="3349948"/>
            <a:ext cx="85434" cy="494494"/>
          </a:xfrm>
          <a:prstGeom prst="rect">
            <a:avLst/>
          </a:prstGeom>
          <a:solidFill>
            <a:srgbClr val="000000"/>
          </a:solidFill>
          <a:ln w="25400" cmpd="sng">
            <a:solidFill>
              <a:srgbClr val="000000"/>
            </a:solidFill>
            <a:headEnd type="none"/>
            <a:tailEnd type="none"/>
          </a:ln>
        </xdr:spPr>
        <xdr:txBody>
          <a:bodyPr vertOverflow="clip" wrap="square" anchor="ctr"/>
          <a:p>
            <a:pPr algn="l">
              <a:defRPr/>
            </a:pPr>
            <a:r>
              <a:rPr lang="en-US" cap="none" u="none" baseline="0">
                <a:latin typeface="Arial"/>
                <a:ea typeface="Arial"/>
                <a:cs typeface="Arial"/>
              </a:rPr>
              <a:t/>
            </a:r>
          </a:p>
        </xdr:txBody>
      </xdr:sp>
      <xdr:sp>
        <xdr:nvSpPr>
          <xdr:cNvPr id="16" name="Rectangle 16"/>
          <xdr:cNvSpPr>
            <a:spLocks/>
          </xdr:cNvSpPr>
        </xdr:nvSpPr>
        <xdr:spPr>
          <a:xfrm>
            <a:off x="7782483" y="3926858"/>
            <a:ext cx="91326" cy="494494"/>
          </a:xfrm>
          <a:prstGeom prst="rect">
            <a:avLst/>
          </a:prstGeom>
          <a:solidFill>
            <a:srgbClr val="000000"/>
          </a:solidFill>
          <a:ln w="25400" cmpd="sng">
            <a:solidFill>
              <a:srgbClr val="000000"/>
            </a:solidFill>
            <a:headEnd type="none"/>
            <a:tailEnd type="none"/>
          </a:ln>
        </xdr:spPr>
        <xdr:txBody>
          <a:bodyPr vertOverflow="clip" wrap="square" anchor="ctr"/>
          <a:p>
            <a:pPr algn="l">
              <a:defRPr/>
            </a:pPr>
            <a:r>
              <a:rPr lang="en-US" cap="none" u="none" baseline="0">
                <a:latin typeface="Arial"/>
                <a:ea typeface="Arial"/>
                <a:cs typeface="Arial"/>
              </a:rPr>
              <a:t/>
            </a:r>
          </a:p>
        </xdr:txBody>
      </xdr:sp>
      <xdr:sp>
        <xdr:nvSpPr>
          <xdr:cNvPr id="17" name="Rectangle 17"/>
          <xdr:cNvSpPr>
            <a:spLocks/>
          </xdr:cNvSpPr>
        </xdr:nvSpPr>
        <xdr:spPr>
          <a:xfrm>
            <a:off x="8075609" y="3926858"/>
            <a:ext cx="91326" cy="494494"/>
          </a:xfrm>
          <a:prstGeom prst="rect">
            <a:avLst/>
          </a:prstGeom>
          <a:solidFill>
            <a:srgbClr val="000000"/>
          </a:solidFill>
          <a:ln w="25400" cmpd="sng">
            <a:solidFill>
              <a:srgbClr val="000000"/>
            </a:solidFill>
            <a:headEnd type="none"/>
            <a:tailEnd type="none"/>
          </a:ln>
        </xdr:spPr>
        <xdr:txBody>
          <a:bodyPr vertOverflow="clip" wrap="square" anchor="ctr"/>
          <a:p>
            <a:pPr algn="l">
              <a:defRPr/>
            </a:pPr>
            <a:r>
              <a:rPr lang="en-US" cap="none" u="none" baseline="0">
                <a:latin typeface="Arial"/>
                <a:ea typeface="Arial"/>
                <a:cs typeface="Arial"/>
              </a:rPr>
              <a:t/>
            </a:r>
          </a:p>
        </xdr:txBody>
      </xdr:sp>
      <xdr:sp>
        <xdr:nvSpPr>
          <xdr:cNvPr id="18" name="Rectangle 18"/>
          <xdr:cNvSpPr>
            <a:spLocks/>
          </xdr:cNvSpPr>
        </xdr:nvSpPr>
        <xdr:spPr>
          <a:xfrm>
            <a:off x="7888538" y="4611007"/>
            <a:ext cx="91326" cy="487543"/>
          </a:xfrm>
          <a:prstGeom prst="rect">
            <a:avLst/>
          </a:prstGeom>
          <a:solidFill>
            <a:srgbClr val="000000"/>
          </a:solidFill>
          <a:ln w="25400" cmpd="sng">
            <a:solidFill>
              <a:srgbClr val="000000"/>
            </a:solidFill>
            <a:headEnd type="none"/>
            <a:tailEnd type="none"/>
          </a:ln>
        </xdr:spPr>
        <xdr:txBody>
          <a:bodyPr vertOverflow="clip" wrap="square" anchor="ctr"/>
          <a:p>
            <a:pPr algn="l">
              <a:defRPr/>
            </a:pPr>
            <a:r>
              <a:rPr lang="en-US" cap="none" u="none" baseline="0">
                <a:latin typeface="Arial"/>
                <a:ea typeface="Arial"/>
                <a:cs typeface="Arial"/>
              </a:rPr>
              <a:t/>
            </a:r>
          </a:p>
        </xdr:txBody>
      </xdr:sp>
      <xdr:sp>
        <xdr:nvSpPr>
          <xdr:cNvPr id="19" name="Rectangle 19"/>
          <xdr:cNvSpPr>
            <a:spLocks/>
          </xdr:cNvSpPr>
        </xdr:nvSpPr>
        <xdr:spPr>
          <a:xfrm>
            <a:off x="5522907" y="3204976"/>
            <a:ext cx="85434" cy="487543"/>
          </a:xfrm>
          <a:prstGeom prst="rect">
            <a:avLst/>
          </a:prstGeom>
          <a:solidFill>
            <a:srgbClr val="000000"/>
          </a:solidFill>
          <a:ln w="25400" cmpd="sng">
            <a:solidFill>
              <a:srgbClr val="000000"/>
            </a:solidFill>
            <a:headEnd type="none"/>
            <a:tailEnd type="none"/>
          </a:ln>
        </xdr:spPr>
        <xdr:txBody>
          <a:bodyPr vertOverflow="clip" wrap="square" anchor="ctr"/>
          <a:p>
            <a:pPr algn="l">
              <a:defRPr/>
            </a:pPr>
            <a:r>
              <a:rPr lang="en-US" cap="none" u="none" baseline="0">
                <a:latin typeface="Arial"/>
                <a:ea typeface="Arial"/>
                <a:cs typeface="Arial"/>
              </a:rPr>
              <a:t/>
            </a:r>
          </a:p>
        </xdr:txBody>
      </xdr:sp>
      <xdr:sp>
        <xdr:nvSpPr>
          <xdr:cNvPr id="20" name="Rectangle 20"/>
          <xdr:cNvSpPr>
            <a:spLocks/>
          </xdr:cNvSpPr>
        </xdr:nvSpPr>
        <xdr:spPr>
          <a:xfrm>
            <a:off x="5533218" y="3926858"/>
            <a:ext cx="85434" cy="494494"/>
          </a:xfrm>
          <a:prstGeom prst="rect">
            <a:avLst/>
          </a:prstGeom>
          <a:solidFill>
            <a:srgbClr val="000000"/>
          </a:solidFill>
          <a:ln w="25400" cmpd="sng">
            <a:solidFill>
              <a:srgbClr val="000000"/>
            </a:solidFill>
            <a:headEnd type="none"/>
            <a:tailEnd type="none"/>
          </a:ln>
        </xdr:spPr>
        <xdr:txBody>
          <a:bodyPr vertOverflow="clip" wrap="square" anchor="ctr"/>
          <a:p>
            <a:pPr algn="l">
              <a:defRPr/>
            </a:pPr>
            <a:r>
              <a:rPr lang="en-US" cap="none" u="none" baseline="0">
                <a:latin typeface="Arial"/>
                <a:ea typeface="Arial"/>
                <a:cs typeface="Arial"/>
              </a:rPr>
              <a:t/>
            </a:r>
          </a:p>
        </xdr:txBody>
      </xdr:sp>
      <xdr:sp>
        <xdr:nvSpPr>
          <xdr:cNvPr id="21" name="Rectangle 21"/>
          <xdr:cNvSpPr>
            <a:spLocks/>
          </xdr:cNvSpPr>
        </xdr:nvSpPr>
        <xdr:spPr>
          <a:xfrm>
            <a:off x="5742383" y="3926858"/>
            <a:ext cx="85434" cy="494494"/>
          </a:xfrm>
          <a:prstGeom prst="rect">
            <a:avLst/>
          </a:prstGeom>
          <a:solidFill>
            <a:srgbClr val="000000"/>
          </a:solidFill>
          <a:ln w="25400" cmpd="sng">
            <a:solidFill>
              <a:srgbClr val="000000"/>
            </a:solidFill>
            <a:headEnd type="none"/>
            <a:tailEnd type="none"/>
          </a:ln>
        </xdr:spPr>
        <xdr:txBody>
          <a:bodyPr vertOverflow="clip" wrap="square" anchor="ctr"/>
          <a:p>
            <a:pPr algn="l">
              <a:defRPr/>
            </a:pPr>
            <a:r>
              <a:rPr lang="en-US" cap="none" u="none" baseline="0">
                <a:latin typeface="Arial"/>
                <a:ea typeface="Arial"/>
                <a:cs typeface="Arial"/>
              </a:rPr>
              <a:t/>
            </a:r>
          </a:p>
        </xdr:txBody>
      </xdr:sp>
      <xdr:sp>
        <xdr:nvSpPr>
          <xdr:cNvPr id="22" name="Rectangle 22"/>
          <xdr:cNvSpPr>
            <a:spLocks/>
          </xdr:cNvSpPr>
        </xdr:nvSpPr>
        <xdr:spPr>
          <a:xfrm>
            <a:off x="5939765" y="3926858"/>
            <a:ext cx="91326" cy="494494"/>
          </a:xfrm>
          <a:prstGeom prst="rect">
            <a:avLst/>
          </a:prstGeom>
          <a:solidFill>
            <a:srgbClr val="000000"/>
          </a:solidFill>
          <a:ln w="25400" cmpd="sng">
            <a:solidFill>
              <a:srgbClr val="000000"/>
            </a:solidFill>
            <a:headEnd type="none"/>
            <a:tailEnd type="none"/>
          </a:ln>
        </xdr:spPr>
        <xdr:txBody>
          <a:bodyPr vertOverflow="clip" wrap="square" anchor="ctr"/>
          <a:p>
            <a:pPr algn="l">
              <a:defRPr/>
            </a:pPr>
            <a:r>
              <a:rPr lang="en-US" cap="none" u="none" baseline="0">
                <a:latin typeface="Arial"/>
                <a:ea typeface="Arial"/>
                <a:cs typeface="Arial"/>
              </a:rPr>
              <a:t/>
            </a:r>
          </a:p>
        </xdr:txBody>
      </xdr:sp>
      <xdr:sp>
        <xdr:nvSpPr>
          <xdr:cNvPr id="23" name="Rectangle 23"/>
          <xdr:cNvSpPr>
            <a:spLocks/>
          </xdr:cNvSpPr>
        </xdr:nvSpPr>
        <xdr:spPr>
          <a:xfrm>
            <a:off x="5656950" y="4566324"/>
            <a:ext cx="85434" cy="487543"/>
          </a:xfrm>
          <a:prstGeom prst="rect">
            <a:avLst/>
          </a:prstGeom>
          <a:solidFill>
            <a:srgbClr val="000000"/>
          </a:solidFill>
          <a:ln w="25400" cmpd="sng">
            <a:solidFill>
              <a:srgbClr val="000000"/>
            </a:solidFill>
            <a:headEnd type="none"/>
            <a:tailEnd type="none"/>
          </a:ln>
        </xdr:spPr>
        <xdr:txBody>
          <a:bodyPr vertOverflow="clip" wrap="square" anchor="ctr"/>
          <a:p>
            <a:pPr algn="l">
              <a:defRPr/>
            </a:pPr>
            <a:r>
              <a:rPr lang="en-US" cap="none" u="none" baseline="0">
                <a:latin typeface="Arial"/>
                <a:ea typeface="Arial"/>
                <a:cs typeface="Arial"/>
              </a:rPr>
              <a:t/>
            </a:r>
          </a:p>
        </xdr:txBody>
      </xdr:sp>
      <xdr:sp>
        <xdr:nvSpPr>
          <xdr:cNvPr id="24" name="Rectangle 24"/>
          <xdr:cNvSpPr>
            <a:spLocks/>
          </xdr:cNvSpPr>
        </xdr:nvSpPr>
        <xdr:spPr>
          <a:xfrm>
            <a:off x="5416851" y="4680515"/>
            <a:ext cx="91326" cy="487543"/>
          </a:xfrm>
          <a:prstGeom prst="rect">
            <a:avLst/>
          </a:prstGeom>
          <a:solidFill>
            <a:srgbClr val="000000"/>
          </a:solidFill>
          <a:ln w="25400" cmpd="sng">
            <a:solidFill>
              <a:srgbClr val="000000"/>
            </a:solidFill>
            <a:headEnd type="none"/>
            <a:tailEnd type="none"/>
          </a:ln>
        </xdr:spPr>
        <xdr:txBody>
          <a:bodyPr vertOverflow="clip" wrap="square" anchor="ctr"/>
          <a:p>
            <a:pPr algn="l">
              <a:defRPr/>
            </a:pPr>
            <a:r>
              <a:rPr lang="en-US" cap="none" u="none" baseline="0">
                <a:latin typeface="Arial"/>
                <a:ea typeface="Arial"/>
                <a:cs typeface="Arial"/>
              </a:rPr>
              <a:t/>
            </a:r>
          </a:p>
        </xdr:txBody>
      </xdr:sp>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livelinkcorp/Users/rkolluri/Documents/Risk%20and%20MOC/Top%20Priority%20Risks/2011%20Q2/TPR%20-%202011%20Q2%20Compilation%20File%20-%20v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LL"/>
      <sheetName val="HM Only"/>
      <sheetName val="Charts Data"/>
      <sheetName val="Heat Maps"/>
      <sheetName val="Risk Rating Matrix"/>
      <sheetName val="Severity Sub Catagories"/>
      <sheetName val="PickLists"/>
      <sheetName val="Sheet1"/>
    </sheetNames>
    <sheetDataSet>
      <sheetData sheetId="6">
        <row r="1">
          <cell r="A1" t="str">
            <v>H1</v>
          </cell>
          <cell r="C1" t="str">
            <v>On Track</v>
          </cell>
        </row>
        <row r="2">
          <cell r="A2" t="str">
            <v>H2</v>
          </cell>
          <cell r="C2" t="str">
            <v>Lagging</v>
          </cell>
        </row>
        <row r="3">
          <cell r="A3" t="str">
            <v>H3</v>
          </cell>
          <cell r="C3" t="str">
            <v>New</v>
          </cell>
        </row>
        <row r="4">
          <cell r="A4" t="str">
            <v>H4</v>
          </cell>
        </row>
        <row r="5">
          <cell r="A5" t="str">
            <v>H5</v>
          </cell>
        </row>
        <row r="6">
          <cell r="A6" t="str">
            <v>H6</v>
          </cell>
        </row>
        <row r="7">
          <cell r="A7" t="str">
            <v>H7</v>
          </cell>
        </row>
        <row r="8">
          <cell r="A8" t="str">
            <v>H8</v>
          </cell>
        </row>
        <row r="9">
          <cell r="A9" t="str">
            <v>H9</v>
          </cell>
        </row>
        <row r="10">
          <cell r="A10" t="str">
            <v>M10</v>
          </cell>
        </row>
        <row r="11">
          <cell r="A11" t="str">
            <v>M11</v>
          </cell>
        </row>
        <row r="12">
          <cell r="A12" t="str">
            <v>M12</v>
          </cell>
        </row>
        <row r="13">
          <cell r="A13" t="str">
            <v>M13</v>
          </cell>
        </row>
        <row r="14">
          <cell r="A14" t="str">
            <v>M14</v>
          </cell>
        </row>
        <row r="15">
          <cell r="A15" t="str">
            <v>M15</v>
          </cell>
        </row>
        <row r="16">
          <cell r="A16" t="str">
            <v>M16</v>
          </cell>
        </row>
        <row r="17">
          <cell r="A17" t="str">
            <v>M17</v>
          </cell>
        </row>
        <row r="18">
          <cell r="A18" t="str">
            <v>L18</v>
          </cell>
        </row>
        <row r="19">
          <cell r="A19" t="str">
            <v>L19</v>
          </cell>
        </row>
        <row r="20">
          <cell r="A20" t="str">
            <v>L20</v>
          </cell>
        </row>
        <row r="21">
          <cell r="A21" t="str">
            <v>L21</v>
          </cell>
        </row>
        <row r="22">
          <cell r="A22" t="str">
            <v>L22</v>
          </cell>
        </row>
        <row r="23">
          <cell r="A23" t="str">
            <v>L23</v>
          </cell>
        </row>
        <row r="24">
          <cell r="A24" t="str">
            <v>L24</v>
          </cell>
        </row>
        <row r="25">
          <cell r="A25" t="str">
            <v>L25</v>
          </cell>
        </row>
        <row r="26">
          <cell r="A26" t="str">
            <v>NA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4.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2:D27"/>
  <sheetViews>
    <sheetView zoomScalePageLayoutView="0" workbookViewId="0" topLeftCell="A10">
      <selection activeCell="B46" sqref="B46"/>
    </sheetView>
  </sheetViews>
  <sheetFormatPr defaultColWidth="9.140625" defaultRowHeight="12.75"/>
  <cols>
    <col min="1" max="1" width="1.7109375" style="96" customWidth="1"/>
    <col min="2" max="2" width="21.8515625" style="97" customWidth="1"/>
    <col min="3" max="3" width="35.28125" style="97" customWidth="1"/>
    <col min="4" max="4" width="38.57421875" style="97" customWidth="1"/>
    <col min="5" max="16384" width="11.421875" style="96" customWidth="1"/>
  </cols>
  <sheetData>
    <row r="1" ht="9.75" customHeight="1"/>
    <row r="2" spans="2:4" ht="30" customHeight="1">
      <c r="B2" s="95" t="s">
        <v>261</v>
      </c>
      <c r="C2" s="176"/>
      <c r="D2" s="177"/>
    </row>
    <row r="3" spans="2:4" ht="30" customHeight="1">
      <c r="B3" s="95" t="s">
        <v>268</v>
      </c>
      <c r="C3" s="176"/>
      <c r="D3" s="177"/>
    </row>
    <row r="4" spans="2:4" ht="30" customHeight="1">
      <c r="B4" s="95" t="s">
        <v>291</v>
      </c>
      <c r="C4" s="176"/>
      <c r="D4" s="177"/>
    </row>
    <row r="5" spans="2:4" ht="30" customHeight="1">
      <c r="B5" s="95" t="s">
        <v>296</v>
      </c>
      <c r="C5" s="176"/>
      <c r="D5" s="177"/>
    </row>
    <row r="6" spans="2:4" ht="120" customHeight="1">
      <c r="B6" s="95" t="s">
        <v>297</v>
      </c>
      <c r="C6" s="176"/>
      <c r="D6" s="177"/>
    </row>
    <row r="7" spans="2:4" ht="64.5" customHeight="1">
      <c r="B7" s="95" t="s">
        <v>269</v>
      </c>
      <c r="C7" s="176"/>
      <c r="D7" s="177"/>
    </row>
    <row r="8" spans="2:4" ht="30" customHeight="1">
      <c r="B8" s="95" t="s">
        <v>270</v>
      </c>
      <c r="C8" s="176" t="s">
        <v>307</v>
      </c>
      <c r="D8" s="177"/>
    </row>
    <row r="9" spans="2:4" ht="30" customHeight="1">
      <c r="B9" s="95" t="s">
        <v>271</v>
      </c>
      <c r="C9" s="176" t="s">
        <v>308</v>
      </c>
      <c r="D9" s="177"/>
    </row>
    <row r="10" spans="2:4" ht="15" customHeight="1">
      <c r="B10" s="173" t="s">
        <v>272</v>
      </c>
      <c r="C10" s="101" t="s">
        <v>276</v>
      </c>
      <c r="D10" s="101" t="s">
        <v>277</v>
      </c>
    </row>
    <row r="11" spans="2:4" ht="15" customHeight="1">
      <c r="B11" s="174"/>
      <c r="C11" s="102"/>
      <c r="D11" s="102"/>
    </row>
    <row r="12" spans="2:4" ht="15" customHeight="1">
      <c r="B12" s="174"/>
      <c r="C12" s="102"/>
      <c r="D12" s="102"/>
    </row>
    <row r="13" spans="2:4" ht="15" customHeight="1">
      <c r="B13" s="174"/>
      <c r="C13" s="102"/>
      <c r="D13" s="102"/>
    </row>
    <row r="14" spans="2:4" ht="15" customHeight="1">
      <c r="B14" s="174"/>
      <c r="C14" s="102"/>
      <c r="D14" s="102"/>
    </row>
    <row r="15" spans="2:4" ht="15" customHeight="1">
      <c r="B15" s="174"/>
      <c r="C15" s="102"/>
      <c r="D15" s="102"/>
    </row>
    <row r="16" spans="2:4" ht="15" customHeight="1">
      <c r="B16" s="174"/>
      <c r="C16" s="102"/>
      <c r="D16" s="102"/>
    </row>
    <row r="17" spans="2:4" ht="15" customHeight="1">
      <c r="B17" s="174"/>
      <c r="C17" s="102"/>
      <c r="D17" s="102"/>
    </row>
    <row r="18" spans="2:4" ht="15" customHeight="1">
      <c r="B18" s="174"/>
      <c r="C18" s="102"/>
      <c r="D18" s="102"/>
    </row>
    <row r="19" spans="2:4" ht="15" customHeight="1">
      <c r="B19" s="174"/>
      <c r="C19" s="102"/>
      <c r="D19" s="102"/>
    </row>
    <row r="20" spans="2:4" ht="15" customHeight="1">
      <c r="B20" s="174"/>
      <c r="C20" s="102"/>
      <c r="D20" s="102"/>
    </row>
    <row r="21" spans="2:4" ht="15" customHeight="1">
      <c r="B21" s="174"/>
      <c r="C21" s="102"/>
      <c r="D21" s="102"/>
    </row>
    <row r="22" spans="2:4" ht="15" customHeight="1">
      <c r="B22" s="174"/>
      <c r="C22" s="102"/>
      <c r="D22" s="102"/>
    </row>
    <row r="23" spans="2:4" ht="15" customHeight="1">
      <c r="B23" s="175"/>
      <c r="C23" s="103"/>
      <c r="D23" s="103"/>
    </row>
    <row r="24" spans="2:4" ht="24" customHeight="1">
      <c r="B24" s="95" t="s">
        <v>292</v>
      </c>
      <c r="C24" s="178"/>
      <c r="D24" s="179"/>
    </row>
    <row r="25" spans="2:4" ht="38.25" customHeight="1">
      <c r="B25" s="95" t="s">
        <v>273</v>
      </c>
      <c r="C25" s="176"/>
      <c r="D25" s="177"/>
    </row>
    <row r="26" spans="2:4" ht="30" customHeight="1">
      <c r="B26" s="95" t="s">
        <v>274</v>
      </c>
      <c r="C26" s="176"/>
      <c r="D26" s="177"/>
    </row>
    <row r="27" spans="2:4" ht="24" customHeight="1">
      <c r="B27" s="95" t="s">
        <v>275</v>
      </c>
      <c r="C27" s="176"/>
      <c r="D27" s="177"/>
    </row>
    <row r="28" ht="15"/>
    <row r="29" ht="15"/>
    <row r="30" ht="15"/>
    <row r="31" ht="15"/>
    <row r="32" ht="15"/>
    <row r="33" ht="15"/>
    <row r="34" ht="15"/>
    <row r="35" ht="15"/>
    <row r="36" ht="15"/>
    <row r="37" ht="15"/>
    <row r="38" ht="15"/>
    <row r="39" ht="15"/>
    <row r="40" ht="15"/>
    <row r="41" ht="15"/>
    <row r="42" ht="15"/>
    <row r="43" ht="15"/>
    <row r="44" ht="15"/>
    <row r="45" ht="15"/>
    <row r="46" ht="15"/>
  </sheetData>
  <sheetProtection/>
  <mergeCells count="13">
    <mergeCell ref="C2:D2"/>
    <mergeCell ref="C3:D3"/>
    <mergeCell ref="C4:D4"/>
    <mergeCell ref="C5:D5"/>
    <mergeCell ref="C6:D6"/>
    <mergeCell ref="C7:D7"/>
    <mergeCell ref="B10:B23"/>
    <mergeCell ref="C8:D8"/>
    <mergeCell ref="C9:D9"/>
    <mergeCell ref="C24:D24"/>
    <mergeCell ref="C25:D25"/>
    <mergeCell ref="C27:D27"/>
    <mergeCell ref="C26:D26"/>
  </mergeCells>
  <printOptions/>
  <pageMargins left="0.37" right="0.57" top="0.67" bottom="0.75" header="0.39" footer="0.3"/>
  <pageSetup cellComments="atEnd" horizontalDpi="600" verticalDpi="600" orientation="portrait" r:id="rId3"/>
  <headerFooter>
    <oddHeader>&amp;C&amp;"Arial,Bold"&amp;14FORMAL RISK ASSESSMENT - SCOPING DOCUMENT</oddHeader>
  </headerFooter>
  <legacyDrawing r:id="rId2"/>
</worksheet>
</file>

<file path=xl/worksheets/sheet10.xml><?xml version="1.0" encoding="utf-8"?>
<worksheet xmlns="http://schemas.openxmlformats.org/spreadsheetml/2006/main" xmlns:r="http://schemas.openxmlformats.org/officeDocument/2006/relationships">
  <dimension ref="B1:G7"/>
  <sheetViews>
    <sheetView zoomScalePageLayoutView="0" workbookViewId="0" topLeftCell="A1">
      <selection activeCell="C5" sqref="C5:C19"/>
    </sheetView>
  </sheetViews>
  <sheetFormatPr defaultColWidth="9.140625" defaultRowHeight="12.75"/>
  <cols>
    <col min="1" max="1" width="3.00390625" style="0" customWidth="1"/>
    <col min="2" max="7" width="16.00390625" style="0" customWidth="1"/>
    <col min="8" max="16384" width="11.421875" style="0" customWidth="1"/>
  </cols>
  <sheetData>
    <row r="1" ht="13.5" thickBot="1">
      <c r="B1" s="5" t="s">
        <v>137</v>
      </c>
    </row>
    <row r="2" spans="2:7" ht="60.75" customHeight="1" thickBot="1">
      <c r="B2" s="7" t="s">
        <v>3</v>
      </c>
      <c r="C2" s="19" t="s">
        <v>112</v>
      </c>
      <c r="D2" s="20" t="s">
        <v>113</v>
      </c>
      <c r="E2" s="21" t="s">
        <v>114</v>
      </c>
      <c r="F2" s="21" t="s">
        <v>115</v>
      </c>
      <c r="G2" s="21" t="s">
        <v>116</v>
      </c>
    </row>
    <row r="3" spans="2:7" ht="60.75" customHeight="1" thickBot="1">
      <c r="B3" s="7" t="s">
        <v>4</v>
      </c>
      <c r="C3" s="22" t="s">
        <v>117</v>
      </c>
      <c r="D3" s="20" t="s">
        <v>118</v>
      </c>
      <c r="E3" s="20" t="s">
        <v>119</v>
      </c>
      <c r="F3" s="21" t="s">
        <v>120</v>
      </c>
      <c r="G3" s="21" t="s">
        <v>121</v>
      </c>
    </row>
    <row r="4" spans="2:7" ht="60.75" customHeight="1" thickBot="1">
      <c r="B4" s="7" t="s">
        <v>1</v>
      </c>
      <c r="C4" s="22" t="s">
        <v>122</v>
      </c>
      <c r="D4" s="22" t="s">
        <v>123</v>
      </c>
      <c r="E4" s="20" t="s">
        <v>124</v>
      </c>
      <c r="F4" s="21" t="s">
        <v>125</v>
      </c>
      <c r="G4" s="21" t="s">
        <v>126</v>
      </c>
    </row>
    <row r="5" spans="2:7" ht="60.75" customHeight="1" thickBot="1">
      <c r="B5" s="7" t="s">
        <v>2</v>
      </c>
      <c r="C5" s="22" t="s">
        <v>127</v>
      </c>
      <c r="D5" s="22" t="s">
        <v>128</v>
      </c>
      <c r="E5" s="20" t="s">
        <v>129</v>
      </c>
      <c r="F5" s="20" t="s">
        <v>130</v>
      </c>
      <c r="G5" s="21" t="s">
        <v>131</v>
      </c>
    </row>
    <row r="6" spans="2:7" ht="60.75" customHeight="1" thickBot="1">
      <c r="B6" s="7" t="s">
        <v>0</v>
      </c>
      <c r="C6" s="22" t="s">
        <v>132</v>
      </c>
      <c r="D6" s="22" t="s">
        <v>133</v>
      </c>
      <c r="E6" s="23" t="s">
        <v>134</v>
      </c>
      <c r="F6" s="20" t="s">
        <v>135</v>
      </c>
      <c r="G6" s="21" t="s">
        <v>136</v>
      </c>
    </row>
    <row r="7" spans="2:7" ht="60.75" customHeight="1" thickBot="1">
      <c r="B7" s="7"/>
      <c r="C7" s="7">
        <v>1</v>
      </c>
      <c r="D7" s="7">
        <v>2</v>
      </c>
      <c r="E7" s="7">
        <v>3</v>
      </c>
      <c r="F7" s="7">
        <v>4</v>
      </c>
      <c r="G7" s="7">
        <v>5</v>
      </c>
    </row>
  </sheetData>
  <sheetProtection/>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H63"/>
  <sheetViews>
    <sheetView zoomScalePageLayoutView="0" workbookViewId="0" topLeftCell="A1">
      <selection activeCell="D40" sqref="D40"/>
    </sheetView>
  </sheetViews>
  <sheetFormatPr defaultColWidth="9.140625" defaultRowHeight="12.75"/>
  <cols>
    <col min="1" max="7" width="11.421875" style="0" customWidth="1"/>
    <col min="8" max="8" width="27.421875" style="0" customWidth="1"/>
    <col min="9" max="16384" width="11.421875" style="0" customWidth="1"/>
  </cols>
  <sheetData>
    <row r="1" spans="1:5" ht="13.5" customHeight="1">
      <c r="A1" s="3" t="s">
        <v>58</v>
      </c>
      <c r="B1" s="3"/>
      <c r="C1" s="3"/>
      <c r="D1" s="3"/>
      <c r="E1" s="3"/>
    </row>
    <row r="2" spans="2:7" ht="12.75">
      <c r="B2" t="s">
        <v>5</v>
      </c>
      <c r="C2" t="s">
        <v>2</v>
      </c>
      <c r="E2" t="s">
        <v>33</v>
      </c>
      <c r="F2" s="2" t="s">
        <v>32</v>
      </c>
      <c r="G2">
        <v>18</v>
      </c>
    </row>
    <row r="3" spans="2:7" ht="12.75">
      <c r="B3" t="s">
        <v>6</v>
      </c>
      <c r="C3" t="s">
        <v>1</v>
      </c>
      <c r="E3" t="s">
        <v>34</v>
      </c>
      <c r="F3" s="2" t="s">
        <v>30</v>
      </c>
      <c r="G3">
        <v>11</v>
      </c>
    </row>
    <row r="4" spans="2:7" ht="12.75">
      <c r="B4" t="s">
        <v>7</v>
      </c>
      <c r="C4" t="s">
        <v>4</v>
      </c>
      <c r="E4" t="s">
        <v>35</v>
      </c>
      <c r="F4" s="2" t="s">
        <v>31</v>
      </c>
      <c r="G4">
        <v>6</v>
      </c>
    </row>
    <row r="5" spans="2:7" ht="12.75">
      <c r="B5" t="s">
        <v>8</v>
      </c>
      <c r="C5" t="s">
        <v>4</v>
      </c>
      <c r="E5" t="s">
        <v>36</v>
      </c>
      <c r="F5" s="2" t="s">
        <v>31</v>
      </c>
      <c r="G5">
        <v>3</v>
      </c>
    </row>
    <row r="6" spans="2:7" ht="12.75">
      <c r="B6" t="s">
        <v>9</v>
      </c>
      <c r="C6" t="s">
        <v>3</v>
      </c>
      <c r="E6" t="s">
        <v>37</v>
      </c>
      <c r="F6" s="2" t="s">
        <v>31</v>
      </c>
      <c r="G6">
        <v>1</v>
      </c>
    </row>
    <row r="7" spans="2:7" ht="12.75">
      <c r="B7" t="s">
        <v>10</v>
      </c>
      <c r="C7" t="s">
        <v>2</v>
      </c>
      <c r="E7" t="s">
        <v>38</v>
      </c>
      <c r="F7" s="2" t="s">
        <v>32</v>
      </c>
      <c r="G7">
        <v>20</v>
      </c>
    </row>
    <row r="8" spans="2:7" ht="12.75">
      <c r="B8" t="s">
        <v>11</v>
      </c>
      <c r="C8" t="s">
        <v>1</v>
      </c>
      <c r="E8" t="s">
        <v>39</v>
      </c>
      <c r="F8" s="2" t="s">
        <v>30</v>
      </c>
      <c r="G8">
        <v>14</v>
      </c>
    </row>
    <row r="9" spans="2:7" ht="12.75">
      <c r="B9" t="s">
        <v>12</v>
      </c>
      <c r="C9" t="s">
        <v>1</v>
      </c>
      <c r="E9" t="s">
        <v>40</v>
      </c>
      <c r="F9" s="2" t="s">
        <v>30</v>
      </c>
      <c r="G9">
        <v>10</v>
      </c>
    </row>
    <row r="10" spans="2:7" ht="12.75">
      <c r="B10" t="s">
        <v>13</v>
      </c>
      <c r="C10" t="s">
        <v>4</v>
      </c>
      <c r="E10" t="s">
        <v>41</v>
      </c>
      <c r="F10" s="2" t="s">
        <v>31</v>
      </c>
      <c r="G10">
        <v>4</v>
      </c>
    </row>
    <row r="11" spans="2:7" ht="12.75">
      <c r="B11" t="s">
        <v>14</v>
      </c>
      <c r="C11" t="s">
        <v>4</v>
      </c>
      <c r="E11" t="s">
        <v>42</v>
      </c>
      <c r="F11" s="2" t="s">
        <v>31</v>
      </c>
      <c r="G11">
        <v>2</v>
      </c>
    </row>
    <row r="12" spans="2:7" ht="12.75">
      <c r="B12" t="s">
        <v>15</v>
      </c>
      <c r="C12" t="s">
        <v>0</v>
      </c>
      <c r="E12" t="s">
        <v>43</v>
      </c>
      <c r="F12" s="2" t="s">
        <v>32</v>
      </c>
      <c r="G12">
        <v>22</v>
      </c>
    </row>
    <row r="13" spans="2:7" ht="12.75">
      <c r="B13" t="s">
        <v>16</v>
      </c>
      <c r="C13" t="s">
        <v>2</v>
      </c>
      <c r="E13" t="s">
        <v>44</v>
      </c>
      <c r="F13" s="2" t="s">
        <v>32</v>
      </c>
      <c r="G13">
        <v>19</v>
      </c>
    </row>
    <row r="14" spans="2:7" ht="12.75">
      <c r="B14" t="s">
        <v>17</v>
      </c>
      <c r="C14" t="s">
        <v>2</v>
      </c>
      <c r="E14" t="s">
        <v>45</v>
      </c>
      <c r="F14" s="2" t="s">
        <v>30</v>
      </c>
      <c r="G14">
        <v>12</v>
      </c>
    </row>
    <row r="15" spans="2:7" ht="12.75">
      <c r="B15" t="s">
        <v>18</v>
      </c>
      <c r="C15" t="s">
        <v>1</v>
      </c>
      <c r="E15" t="s">
        <v>46</v>
      </c>
      <c r="F15" s="2" t="s">
        <v>31</v>
      </c>
      <c r="G15">
        <v>7</v>
      </c>
    </row>
    <row r="16" spans="2:7" ht="12.75">
      <c r="B16" t="s">
        <v>19</v>
      </c>
      <c r="C16" t="s">
        <v>1</v>
      </c>
      <c r="E16" t="s">
        <v>47</v>
      </c>
      <c r="F16" s="2" t="s">
        <v>31</v>
      </c>
      <c r="G16">
        <v>5</v>
      </c>
    </row>
    <row r="17" spans="2:7" ht="12.75">
      <c r="B17" t="s">
        <v>20</v>
      </c>
      <c r="C17" t="s">
        <v>0</v>
      </c>
      <c r="E17" t="s">
        <v>48</v>
      </c>
      <c r="F17" s="2" t="s">
        <v>32</v>
      </c>
      <c r="G17">
        <v>24</v>
      </c>
    </row>
    <row r="18" spans="2:7" ht="12.75">
      <c r="B18" t="s">
        <v>21</v>
      </c>
      <c r="C18" t="s">
        <v>0</v>
      </c>
      <c r="E18" t="s">
        <v>49</v>
      </c>
      <c r="F18" s="2" t="s">
        <v>32</v>
      </c>
      <c r="G18">
        <v>21</v>
      </c>
    </row>
    <row r="19" spans="2:7" ht="12.75">
      <c r="B19" t="s">
        <v>22</v>
      </c>
      <c r="C19" t="s">
        <v>2</v>
      </c>
      <c r="E19" t="s">
        <v>50</v>
      </c>
      <c r="F19" s="2" t="s">
        <v>30</v>
      </c>
      <c r="G19">
        <v>15</v>
      </c>
    </row>
    <row r="20" spans="2:7" ht="12.75">
      <c r="B20" t="s">
        <v>23</v>
      </c>
      <c r="C20" t="s">
        <v>2</v>
      </c>
      <c r="E20" t="s">
        <v>51</v>
      </c>
      <c r="F20" s="2" t="s">
        <v>30</v>
      </c>
      <c r="G20">
        <v>13</v>
      </c>
    </row>
    <row r="21" spans="2:7" ht="12.75">
      <c r="B21" t="s">
        <v>24</v>
      </c>
      <c r="C21" t="s">
        <v>2</v>
      </c>
      <c r="E21" t="s">
        <v>52</v>
      </c>
      <c r="F21" s="2" t="s">
        <v>31</v>
      </c>
      <c r="G21">
        <v>8</v>
      </c>
    </row>
    <row r="22" spans="2:7" ht="12.75">
      <c r="B22" t="s">
        <v>25</v>
      </c>
      <c r="C22" t="s">
        <v>0</v>
      </c>
      <c r="E22" t="s">
        <v>53</v>
      </c>
      <c r="F22" s="2" t="s">
        <v>32</v>
      </c>
      <c r="G22">
        <v>25</v>
      </c>
    </row>
    <row r="23" spans="2:7" ht="12.75">
      <c r="B23" t="s">
        <v>26</v>
      </c>
      <c r="C23" t="s">
        <v>0</v>
      </c>
      <c r="E23" t="s">
        <v>54</v>
      </c>
      <c r="F23" s="2" t="s">
        <v>32</v>
      </c>
      <c r="G23">
        <v>23</v>
      </c>
    </row>
    <row r="24" spans="2:7" ht="12.75">
      <c r="B24" t="s">
        <v>27</v>
      </c>
      <c r="C24" t="s">
        <v>0</v>
      </c>
      <c r="E24" t="s">
        <v>55</v>
      </c>
      <c r="F24" s="2" t="s">
        <v>30</v>
      </c>
      <c r="G24">
        <v>17</v>
      </c>
    </row>
    <row r="25" spans="2:7" ht="12.75">
      <c r="B25" t="s">
        <v>28</v>
      </c>
      <c r="C25" t="s">
        <v>0</v>
      </c>
      <c r="E25" t="s">
        <v>56</v>
      </c>
      <c r="F25" s="2" t="s">
        <v>30</v>
      </c>
      <c r="G25">
        <v>16</v>
      </c>
    </row>
    <row r="26" spans="2:7" ht="12.75">
      <c r="B26" t="s">
        <v>29</v>
      </c>
      <c r="C26" t="s">
        <v>2</v>
      </c>
      <c r="E26" t="s">
        <v>57</v>
      </c>
      <c r="F26" s="2" t="s">
        <v>31</v>
      </c>
      <c r="G26">
        <v>9</v>
      </c>
    </row>
    <row r="36" ht="12.75">
      <c r="H36" s="3" t="s">
        <v>59</v>
      </c>
    </row>
    <row r="37" s="4" customFormat="1" ht="12.75">
      <c r="H37" s="5" t="s">
        <v>62</v>
      </c>
    </row>
    <row r="38" s="4" customFormat="1" ht="12.75">
      <c r="H38" s="5" t="s">
        <v>63</v>
      </c>
    </row>
    <row r="39" s="4" customFormat="1" ht="12.75">
      <c r="H39" s="5" t="s">
        <v>67</v>
      </c>
    </row>
    <row r="40" s="4" customFormat="1" ht="12.75">
      <c r="H40" s="5" t="s">
        <v>64</v>
      </c>
    </row>
    <row r="41" s="4" customFormat="1" ht="12.75">
      <c r="H41" s="5" t="s">
        <v>65</v>
      </c>
    </row>
    <row r="42" s="4" customFormat="1" ht="12.75">
      <c r="H42" s="5" t="s">
        <v>68</v>
      </c>
    </row>
    <row r="43" s="4" customFormat="1" ht="12.75">
      <c r="H43" s="5" t="s">
        <v>66</v>
      </c>
    </row>
    <row r="44" s="4" customFormat="1" ht="12.75">
      <c r="H44" s="5"/>
    </row>
    <row r="45" s="4" customFormat="1" ht="12.75">
      <c r="H45"/>
    </row>
    <row r="46" s="4" customFormat="1" ht="12.75">
      <c r="H46"/>
    </row>
    <row r="47" s="4" customFormat="1" ht="12.75">
      <c r="H47" s="5"/>
    </row>
    <row r="48" s="4" customFormat="1" ht="12.75">
      <c r="H48"/>
    </row>
    <row r="49" s="4" customFormat="1" ht="12.75">
      <c r="H49"/>
    </row>
    <row r="50" s="4" customFormat="1" ht="12.75">
      <c r="H50"/>
    </row>
    <row r="51" s="4" customFormat="1" ht="12.75">
      <c r="H51"/>
    </row>
    <row r="52" s="4" customFormat="1" ht="12.75">
      <c r="H52"/>
    </row>
    <row r="53" s="4" customFormat="1" ht="12.75">
      <c r="H53"/>
    </row>
    <row r="54" s="4" customFormat="1" ht="12.75">
      <c r="H54"/>
    </row>
    <row r="55" s="4" customFormat="1" ht="12.75">
      <c r="H55"/>
    </row>
    <row r="56" s="4" customFormat="1" ht="12.75">
      <c r="H56"/>
    </row>
    <row r="57" s="4" customFormat="1" ht="12.75">
      <c r="H57"/>
    </row>
    <row r="58" s="4" customFormat="1" ht="12.75">
      <c r="H58"/>
    </row>
    <row r="59" s="4" customFormat="1" ht="12.75">
      <c r="H59"/>
    </row>
    <row r="60" s="4" customFormat="1" ht="12.75">
      <c r="H60"/>
    </row>
    <row r="61" s="4" customFormat="1" ht="12.75">
      <c r="H61"/>
    </row>
    <row r="62" s="4" customFormat="1" ht="12.75">
      <c r="H62"/>
    </row>
    <row r="63" s="4" customFormat="1" ht="12.75">
      <c r="H63"/>
    </row>
  </sheetData>
  <sheetProtection/>
  <printOptions/>
  <pageMargins left="0.75" right="0.75" top="1" bottom="1" header="0.5" footer="0.5"/>
  <pageSetup horizontalDpi="600" verticalDpi="600" orientation="portrait" r:id="rId1"/>
</worksheet>
</file>

<file path=xl/worksheets/sheet12.xml><?xml version="1.0" encoding="utf-8"?>
<worksheet xmlns="http://schemas.openxmlformats.org/spreadsheetml/2006/main" xmlns:r="http://schemas.openxmlformats.org/officeDocument/2006/relationships">
  <dimension ref="A1:W22"/>
  <sheetViews>
    <sheetView zoomScalePageLayoutView="0" workbookViewId="0" topLeftCell="A1">
      <selection activeCell="A1" sqref="A1:U1"/>
    </sheetView>
  </sheetViews>
  <sheetFormatPr defaultColWidth="9.140625" defaultRowHeight="12.75"/>
  <cols>
    <col min="1" max="1" width="12.140625" style="1" customWidth="1"/>
    <col min="2" max="2" width="38.28125" style="1" customWidth="1"/>
    <col min="3" max="3" width="18.28125" style="1" hidden="1" customWidth="1"/>
    <col min="4" max="4" width="13.140625" style="1" hidden="1" customWidth="1"/>
    <col min="5" max="5" width="16.57421875" style="1" hidden="1" customWidth="1"/>
    <col min="6" max="7" width="4.140625" style="1" customWidth="1"/>
    <col min="8" max="8" width="4.57421875" style="1" bestFit="1" customWidth="1"/>
    <col min="9" max="9" width="4.140625" style="1" customWidth="1"/>
    <col min="10" max="10" width="31.57421875" style="1" customWidth="1"/>
    <col min="11" max="11" width="22.8515625" style="1" customWidth="1"/>
    <col min="12" max="12" width="5.57421875" style="1" customWidth="1"/>
    <col min="13" max="13" width="4.140625" style="1" customWidth="1"/>
    <col min="14" max="14" width="6.57421875" style="1" customWidth="1"/>
    <col min="15" max="15" width="5.57421875" style="1" customWidth="1"/>
    <col min="16" max="16" width="5.28125" style="1" customWidth="1"/>
    <col min="17" max="17" width="24.7109375" style="1" customWidth="1"/>
    <col min="18" max="19" width="4.28125" style="1" customWidth="1"/>
    <col min="20" max="20" width="5.00390625" style="1" bestFit="1" customWidth="1"/>
    <col min="21" max="21" width="4.28125" style="1" customWidth="1"/>
    <col min="22" max="23" width="10.421875" style="1" customWidth="1"/>
    <col min="24" max="16384" width="11.421875" style="1" customWidth="1"/>
  </cols>
  <sheetData>
    <row r="1" spans="1:21" ht="22.5">
      <c r="A1" s="181" t="str">
        <f>+'Registro Riesgos'!A1:U1</f>
        <v>NOMBRE DE LA EMPRESA</v>
      </c>
      <c r="B1" s="181"/>
      <c r="C1" s="181"/>
      <c r="D1" s="181"/>
      <c r="E1" s="181"/>
      <c r="F1" s="181"/>
      <c r="G1" s="181"/>
      <c r="H1" s="181"/>
      <c r="I1" s="181"/>
      <c r="J1" s="181"/>
      <c r="K1" s="181"/>
      <c r="L1" s="181"/>
      <c r="M1" s="181"/>
      <c r="N1" s="181"/>
      <c r="O1" s="181"/>
      <c r="P1" s="181"/>
      <c r="Q1" s="181"/>
      <c r="R1" s="181"/>
      <c r="S1" s="181"/>
      <c r="T1" s="181"/>
      <c r="U1" s="181"/>
    </row>
    <row r="2" spans="1:21" ht="22.5">
      <c r="A2" s="181" t="s">
        <v>329</v>
      </c>
      <c r="B2" s="181"/>
      <c r="C2" s="181"/>
      <c r="D2" s="181"/>
      <c r="E2" s="181"/>
      <c r="F2" s="181"/>
      <c r="G2" s="181"/>
      <c r="H2" s="181"/>
      <c r="I2" s="181"/>
      <c r="J2" s="181"/>
      <c r="K2" s="181"/>
      <c r="L2" s="181"/>
      <c r="M2" s="181"/>
      <c r="N2" s="181"/>
      <c r="O2" s="181"/>
      <c r="P2" s="181"/>
      <c r="Q2" s="181"/>
      <c r="R2" s="181"/>
      <c r="S2" s="181"/>
      <c r="T2" s="181"/>
      <c r="U2" s="181"/>
    </row>
    <row r="3" spans="1:21" ht="22.5">
      <c r="A3" s="181" t="s">
        <v>330</v>
      </c>
      <c r="B3" s="181"/>
      <c r="C3" s="181"/>
      <c r="D3" s="181"/>
      <c r="E3" s="181"/>
      <c r="F3" s="181"/>
      <c r="G3" s="181"/>
      <c r="H3" s="181"/>
      <c r="I3" s="181"/>
      <c r="J3" s="181"/>
      <c r="K3" s="181"/>
      <c r="L3" s="181"/>
      <c r="M3" s="181"/>
      <c r="N3" s="181"/>
      <c r="O3" s="181"/>
      <c r="P3" s="181"/>
      <c r="Q3" s="181"/>
      <c r="R3" s="181"/>
      <c r="S3" s="181"/>
      <c r="T3" s="181"/>
      <c r="U3" s="181"/>
    </row>
    <row r="4" ht="12.75"/>
    <row r="5" spans="1:21" ht="78.75" customHeight="1">
      <c r="A5" s="189" t="s">
        <v>285</v>
      </c>
      <c r="B5" s="190"/>
      <c r="C5" s="186" t="s">
        <v>262</v>
      </c>
      <c r="D5" s="187"/>
      <c r="E5" s="188"/>
      <c r="F5" s="201" t="s">
        <v>399</v>
      </c>
      <c r="G5" s="202"/>
      <c r="H5" s="202"/>
      <c r="I5" s="203"/>
      <c r="J5" s="186" t="s">
        <v>266</v>
      </c>
      <c r="K5" s="187"/>
      <c r="L5" s="188"/>
      <c r="M5" s="198" t="s">
        <v>401</v>
      </c>
      <c r="N5" s="199"/>
      <c r="O5" s="199"/>
      <c r="P5" s="200"/>
      <c r="Q5" s="111" t="s">
        <v>267</v>
      </c>
      <c r="R5" s="183" t="s">
        <v>402</v>
      </c>
      <c r="S5" s="184"/>
      <c r="T5" s="184"/>
      <c r="U5" s="185"/>
    </row>
    <row r="6" spans="1:21" s="99" customFormat="1" ht="123.75">
      <c r="A6" s="115" t="s">
        <v>327</v>
      </c>
      <c r="B6" s="115" t="s">
        <v>398</v>
      </c>
      <c r="C6" s="116" t="s">
        <v>298</v>
      </c>
      <c r="D6" s="117" t="s">
        <v>299</v>
      </c>
      <c r="E6" s="117" t="s">
        <v>300</v>
      </c>
      <c r="F6" s="118" t="s">
        <v>263</v>
      </c>
      <c r="G6" s="118" t="s">
        <v>264</v>
      </c>
      <c r="H6" s="118" t="s">
        <v>351</v>
      </c>
      <c r="I6" s="118" t="s">
        <v>365</v>
      </c>
      <c r="J6" s="117" t="s">
        <v>301</v>
      </c>
      <c r="K6" s="117" t="s">
        <v>400</v>
      </c>
      <c r="L6" s="119" t="s">
        <v>317</v>
      </c>
      <c r="M6" s="120" t="s">
        <v>263</v>
      </c>
      <c r="N6" s="120" t="s">
        <v>264</v>
      </c>
      <c r="O6" s="120" t="s">
        <v>363</v>
      </c>
      <c r="P6" s="120" t="s">
        <v>366</v>
      </c>
      <c r="Q6" s="117" t="s">
        <v>302</v>
      </c>
      <c r="R6" s="121" t="s">
        <v>263</v>
      </c>
      <c r="S6" s="121" t="s">
        <v>264</v>
      </c>
      <c r="T6" s="121" t="s">
        <v>364</v>
      </c>
      <c r="U6" s="121" t="s">
        <v>365</v>
      </c>
    </row>
    <row r="7" spans="1:21" ht="66.75" customHeight="1" thickBot="1">
      <c r="A7" s="161" t="s">
        <v>318</v>
      </c>
      <c r="B7" s="162" t="s">
        <v>369</v>
      </c>
      <c r="C7" s="112"/>
      <c r="D7" s="112"/>
      <c r="E7" s="112"/>
      <c r="F7" s="113">
        <v>2</v>
      </c>
      <c r="G7" s="112">
        <v>1</v>
      </c>
      <c r="H7" s="114">
        <f>+F7*G7</f>
        <v>2</v>
      </c>
      <c r="I7" s="144" t="s">
        <v>4</v>
      </c>
      <c r="J7" s="156" t="s">
        <v>370</v>
      </c>
      <c r="K7" s="142"/>
      <c r="L7" s="112" t="s">
        <v>61</v>
      </c>
      <c r="M7" s="141">
        <v>10</v>
      </c>
      <c r="N7" s="141">
        <v>100</v>
      </c>
      <c r="O7" s="146">
        <f>IF(M7=0," ",M7*N7)</f>
        <v>1000</v>
      </c>
      <c r="P7" s="147" t="str">
        <f>IF(O7=" "," ",IF(O7&lt;400,"Bajo",IF(O7&lt;500,"Medio","Alto")))</f>
        <v>Alto</v>
      </c>
      <c r="Q7" s="160" t="s">
        <v>371</v>
      </c>
      <c r="R7" s="141">
        <v>10</v>
      </c>
      <c r="S7" s="141">
        <v>100</v>
      </c>
      <c r="T7" s="146">
        <f>IF(R7=0," ",R7*S7)</f>
        <v>1000</v>
      </c>
      <c r="U7" s="147" t="str">
        <f>IF(T7=" "," ",IF(T7&lt;400,"Bajo",IF(T7&lt;500,"Medio","Alto")))</f>
        <v>Alto</v>
      </c>
    </row>
    <row r="8" spans="1:21" ht="101.25" customHeight="1" thickBot="1">
      <c r="A8" s="161" t="s">
        <v>318</v>
      </c>
      <c r="B8" s="162" t="s">
        <v>372</v>
      </c>
      <c r="C8" s="112"/>
      <c r="D8" s="112"/>
      <c r="E8" s="112"/>
      <c r="F8" s="113">
        <v>2</v>
      </c>
      <c r="G8" s="112">
        <v>1</v>
      </c>
      <c r="H8" s="114">
        <f aca="true" t="shared" si="0" ref="H8:H15">+F8*G8</f>
        <v>2</v>
      </c>
      <c r="I8" s="144" t="s">
        <v>4</v>
      </c>
      <c r="J8" s="156" t="s">
        <v>373</v>
      </c>
      <c r="K8" s="142"/>
      <c r="L8" s="112" t="s">
        <v>325</v>
      </c>
      <c r="M8" s="141">
        <v>10</v>
      </c>
      <c r="N8" s="141">
        <v>100</v>
      </c>
      <c r="O8" s="146">
        <f aca="true" t="shared" si="1" ref="O8:O16">IF(M8=0," ",M8*N8)</f>
        <v>1000</v>
      </c>
      <c r="P8" s="147" t="str">
        <f aca="true" t="shared" si="2" ref="P8:P15">IF(O8=" "," ",IF(O8&lt;400,"Bajo",IF(O8&lt;500,"Medio","Alto")))</f>
        <v>Alto</v>
      </c>
      <c r="Q8" s="160" t="s">
        <v>374</v>
      </c>
      <c r="R8" s="141">
        <v>10</v>
      </c>
      <c r="S8" s="141">
        <v>100</v>
      </c>
      <c r="T8" s="146">
        <f aca="true" t="shared" si="3" ref="T8:T16">IF(R8=0," ",R8*S8)</f>
        <v>1000</v>
      </c>
      <c r="U8" s="147" t="str">
        <f aca="true" t="shared" si="4" ref="U8:U16">IF(T8=" "," ",IF(T8&lt;400,"Bajo",IF(T8&lt;500,"Medio","Alto")))</f>
        <v>Alto</v>
      </c>
    </row>
    <row r="9" spans="1:21" ht="87" customHeight="1" thickBot="1">
      <c r="A9" s="161" t="s">
        <v>319</v>
      </c>
      <c r="B9" s="156" t="s">
        <v>375</v>
      </c>
      <c r="C9" s="112"/>
      <c r="D9" s="112"/>
      <c r="E9" s="112"/>
      <c r="F9" s="113">
        <v>2</v>
      </c>
      <c r="G9" s="112">
        <v>1</v>
      </c>
      <c r="H9" s="114">
        <f t="shared" si="0"/>
        <v>2</v>
      </c>
      <c r="I9" s="144" t="s">
        <v>4</v>
      </c>
      <c r="J9" s="156" t="s">
        <v>376</v>
      </c>
      <c r="K9" s="142"/>
      <c r="L9" s="112" t="s">
        <v>61</v>
      </c>
      <c r="M9" s="141">
        <v>10</v>
      </c>
      <c r="N9" s="141">
        <v>100</v>
      </c>
      <c r="O9" s="146">
        <f t="shared" si="1"/>
        <v>1000</v>
      </c>
      <c r="P9" s="147" t="str">
        <f t="shared" si="2"/>
        <v>Alto</v>
      </c>
      <c r="Q9" s="160" t="s">
        <v>377</v>
      </c>
      <c r="R9" s="141">
        <v>10</v>
      </c>
      <c r="S9" s="141">
        <v>100</v>
      </c>
      <c r="T9" s="146">
        <f t="shared" si="3"/>
        <v>1000</v>
      </c>
      <c r="U9" s="147" t="str">
        <f t="shared" si="4"/>
        <v>Alto</v>
      </c>
    </row>
    <row r="10" spans="1:21" ht="43.5" customHeight="1" thickBot="1">
      <c r="A10" s="161" t="s">
        <v>378</v>
      </c>
      <c r="B10" s="162" t="s">
        <v>379</v>
      </c>
      <c r="C10" s="112"/>
      <c r="D10" s="112"/>
      <c r="E10" s="112"/>
      <c r="F10" s="113">
        <v>2</v>
      </c>
      <c r="G10" s="112">
        <v>1</v>
      </c>
      <c r="H10" s="114">
        <f t="shared" si="0"/>
        <v>2</v>
      </c>
      <c r="I10" s="144" t="s">
        <v>4</v>
      </c>
      <c r="J10" s="156" t="s">
        <v>380</v>
      </c>
      <c r="K10" s="143"/>
      <c r="L10" s="112" t="s">
        <v>60</v>
      </c>
      <c r="M10" s="141">
        <v>10</v>
      </c>
      <c r="N10" s="141">
        <v>100</v>
      </c>
      <c r="O10" s="146">
        <f t="shared" si="1"/>
        <v>1000</v>
      </c>
      <c r="P10" s="147" t="str">
        <f t="shared" si="2"/>
        <v>Alto</v>
      </c>
      <c r="Q10" s="160" t="s">
        <v>381</v>
      </c>
      <c r="R10" s="141">
        <v>10</v>
      </c>
      <c r="S10" s="141">
        <v>100</v>
      </c>
      <c r="T10" s="146">
        <f t="shared" si="3"/>
        <v>1000</v>
      </c>
      <c r="U10" s="147" t="str">
        <f t="shared" si="4"/>
        <v>Alto</v>
      </c>
    </row>
    <row r="11" spans="1:21" ht="43.5" customHeight="1" thickBot="1">
      <c r="A11" s="161" t="s">
        <v>318</v>
      </c>
      <c r="B11" s="162" t="s">
        <v>382</v>
      </c>
      <c r="C11" s="112"/>
      <c r="D11" s="112"/>
      <c r="E11" s="112"/>
      <c r="F11" s="113">
        <v>2</v>
      </c>
      <c r="G11" s="112">
        <v>1</v>
      </c>
      <c r="H11" s="114">
        <f t="shared" si="0"/>
        <v>2</v>
      </c>
      <c r="I11" s="144" t="s">
        <v>4</v>
      </c>
      <c r="J11" s="156" t="s">
        <v>383</v>
      </c>
      <c r="K11" s="142"/>
      <c r="L11" s="112"/>
      <c r="M11" s="141">
        <v>10</v>
      </c>
      <c r="N11" s="141">
        <v>100</v>
      </c>
      <c r="O11" s="146">
        <f t="shared" si="1"/>
        <v>1000</v>
      </c>
      <c r="P11" s="147" t="str">
        <f t="shared" si="2"/>
        <v>Alto</v>
      </c>
      <c r="Q11" s="160" t="s">
        <v>368</v>
      </c>
      <c r="R11" s="141">
        <v>10</v>
      </c>
      <c r="S11" s="141">
        <v>100</v>
      </c>
      <c r="T11" s="146">
        <f t="shared" si="3"/>
        <v>1000</v>
      </c>
      <c r="U11" s="147" t="str">
        <f t="shared" si="4"/>
        <v>Alto</v>
      </c>
    </row>
    <row r="12" spans="1:21" ht="118.5" customHeight="1" thickBot="1">
      <c r="A12" s="161" t="s">
        <v>318</v>
      </c>
      <c r="B12" s="162" t="s">
        <v>384</v>
      </c>
      <c r="C12" s="112"/>
      <c r="D12" s="112"/>
      <c r="E12" s="112"/>
      <c r="F12" s="113">
        <v>2</v>
      </c>
      <c r="G12" s="112">
        <v>1</v>
      </c>
      <c r="H12" s="114">
        <f t="shared" si="0"/>
        <v>2</v>
      </c>
      <c r="I12" s="144" t="s">
        <v>4</v>
      </c>
      <c r="J12" s="156" t="s">
        <v>385</v>
      </c>
      <c r="K12" s="143"/>
      <c r="L12" s="112"/>
      <c r="M12" s="141">
        <v>10</v>
      </c>
      <c r="N12" s="141">
        <v>100</v>
      </c>
      <c r="O12" s="146">
        <f t="shared" si="1"/>
        <v>1000</v>
      </c>
      <c r="P12" s="147" t="str">
        <f t="shared" si="2"/>
        <v>Alto</v>
      </c>
      <c r="Q12" s="160" t="s">
        <v>386</v>
      </c>
      <c r="R12" s="141">
        <v>10</v>
      </c>
      <c r="S12" s="141">
        <v>100</v>
      </c>
      <c r="T12" s="146">
        <f t="shared" si="3"/>
        <v>1000</v>
      </c>
      <c r="U12" s="147" t="str">
        <f t="shared" si="4"/>
        <v>Alto</v>
      </c>
    </row>
    <row r="13" spans="1:21" ht="73.5" customHeight="1" thickBot="1">
      <c r="A13" s="161" t="s">
        <v>318</v>
      </c>
      <c r="B13" s="162" t="s">
        <v>387</v>
      </c>
      <c r="C13" s="112"/>
      <c r="D13" s="112"/>
      <c r="E13" s="112"/>
      <c r="F13" s="113">
        <v>2</v>
      </c>
      <c r="G13" s="112">
        <v>1</v>
      </c>
      <c r="H13" s="114">
        <f t="shared" si="0"/>
        <v>2</v>
      </c>
      <c r="I13" s="144" t="s">
        <v>4</v>
      </c>
      <c r="J13" s="156" t="s">
        <v>388</v>
      </c>
      <c r="K13" s="142"/>
      <c r="L13" s="112"/>
      <c r="M13" s="141">
        <v>10</v>
      </c>
      <c r="N13" s="141">
        <v>100</v>
      </c>
      <c r="O13" s="146">
        <f t="shared" si="1"/>
        <v>1000</v>
      </c>
      <c r="P13" s="147" t="str">
        <f t="shared" si="2"/>
        <v>Alto</v>
      </c>
      <c r="Q13" s="160" t="s">
        <v>389</v>
      </c>
      <c r="R13" s="141">
        <v>10</v>
      </c>
      <c r="S13" s="141">
        <v>100</v>
      </c>
      <c r="T13" s="146">
        <f t="shared" si="3"/>
        <v>1000</v>
      </c>
      <c r="U13" s="147" t="str">
        <f t="shared" si="4"/>
        <v>Alto</v>
      </c>
    </row>
    <row r="14" spans="1:21" ht="78" customHeight="1" thickBot="1">
      <c r="A14" s="161" t="s">
        <v>319</v>
      </c>
      <c r="B14" s="162" t="s">
        <v>454</v>
      </c>
      <c r="C14" s="112"/>
      <c r="D14" s="112"/>
      <c r="E14" s="112"/>
      <c r="F14" s="113">
        <v>2</v>
      </c>
      <c r="G14" s="112">
        <v>1</v>
      </c>
      <c r="H14" s="114">
        <f t="shared" si="0"/>
        <v>2</v>
      </c>
      <c r="I14" s="144" t="s">
        <v>4</v>
      </c>
      <c r="J14" s="156" t="s">
        <v>390</v>
      </c>
      <c r="K14" s="142"/>
      <c r="L14" s="112"/>
      <c r="M14" s="141">
        <v>10</v>
      </c>
      <c r="N14" s="141">
        <v>100</v>
      </c>
      <c r="O14" s="146">
        <f t="shared" si="1"/>
        <v>1000</v>
      </c>
      <c r="P14" s="147" t="str">
        <f t="shared" si="2"/>
        <v>Alto</v>
      </c>
      <c r="Q14" s="160" t="s">
        <v>391</v>
      </c>
      <c r="R14" s="141">
        <v>10</v>
      </c>
      <c r="S14" s="141">
        <v>100</v>
      </c>
      <c r="T14" s="146">
        <f t="shared" si="3"/>
        <v>1000</v>
      </c>
      <c r="U14" s="147" t="str">
        <f t="shared" si="4"/>
        <v>Alto</v>
      </c>
    </row>
    <row r="15" spans="1:21" ht="96" customHeight="1" thickBot="1">
      <c r="A15" s="161" t="s">
        <v>319</v>
      </c>
      <c r="B15" s="156" t="s">
        <v>392</v>
      </c>
      <c r="C15" s="112"/>
      <c r="D15" s="112"/>
      <c r="E15" s="112"/>
      <c r="F15" s="113">
        <v>2</v>
      </c>
      <c r="G15" s="112">
        <v>1</v>
      </c>
      <c r="H15" s="114">
        <f t="shared" si="0"/>
        <v>2</v>
      </c>
      <c r="I15" s="144" t="s">
        <v>4</v>
      </c>
      <c r="J15" s="156" t="s">
        <v>393</v>
      </c>
      <c r="K15" s="142"/>
      <c r="L15" s="112"/>
      <c r="M15" s="141">
        <v>10</v>
      </c>
      <c r="N15" s="141">
        <v>100</v>
      </c>
      <c r="O15" s="146">
        <f t="shared" si="1"/>
        <v>1000</v>
      </c>
      <c r="P15" s="147" t="str">
        <f t="shared" si="2"/>
        <v>Alto</v>
      </c>
      <c r="Q15" s="160" t="s">
        <v>394</v>
      </c>
      <c r="R15" s="141">
        <v>10</v>
      </c>
      <c r="S15" s="141">
        <v>100</v>
      </c>
      <c r="T15" s="146">
        <f t="shared" si="3"/>
        <v>1000</v>
      </c>
      <c r="U15" s="147" t="str">
        <f t="shared" si="4"/>
        <v>Alto</v>
      </c>
    </row>
    <row r="16" spans="1:21" ht="78" customHeight="1" thickBot="1">
      <c r="A16" s="161" t="s">
        <v>320</v>
      </c>
      <c r="B16" s="156" t="s">
        <v>395</v>
      </c>
      <c r="C16" s="105"/>
      <c r="D16" s="105"/>
      <c r="E16" s="105"/>
      <c r="F16" s="113">
        <v>2</v>
      </c>
      <c r="G16" s="112">
        <v>1</v>
      </c>
      <c r="H16" s="114">
        <f>+F16*G16</f>
        <v>2</v>
      </c>
      <c r="I16" s="144" t="s">
        <v>4</v>
      </c>
      <c r="J16" s="156" t="s">
        <v>396</v>
      </c>
      <c r="K16" s="105"/>
      <c r="L16" s="105"/>
      <c r="M16" s="141">
        <v>10</v>
      </c>
      <c r="N16" s="141">
        <v>100</v>
      </c>
      <c r="O16" s="146">
        <f t="shared" si="1"/>
        <v>1000</v>
      </c>
      <c r="P16" s="147" t="str">
        <f>IF(O16=" "," ",IF(O16&lt;400,"Bajo",IF(O16&lt;500,"Medio","Alto")))</f>
        <v>Alto</v>
      </c>
      <c r="Q16" s="160" t="s">
        <v>397</v>
      </c>
      <c r="R16" s="141">
        <v>10</v>
      </c>
      <c r="S16" s="141">
        <v>100</v>
      </c>
      <c r="T16" s="146">
        <f t="shared" si="3"/>
        <v>1000</v>
      </c>
      <c r="U16" s="147" t="str">
        <f t="shared" si="4"/>
        <v>Alto</v>
      </c>
    </row>
    <row r="17" spans="1:23" ht="12.75">
      <c r="A17" s="131"/>
      <c r="B17" s="132"/>
      <c r="C17" s="135"/>
      <c r="D17" s="123"/>
      <c r="E17" s="124"/>
      <c r="F17" s="132"/>
      <c r="G17" s="135"/>
      <c r="H17" s="132"/>
      <c r="I17" s="132"/>
      <c r="J17" s="124"/>
      <c r="K17" s="125"/>
      <c r="L17" s="124"/>
      <c r="M17" s="124"/>
      <c r="N17" s="124"/>
      <c r="O17" s="124"/>
      <c r="P17" s="124"/>
      <c r="Q17" s="124"/>
      <c r="R17" s="124"/>
      <c r="S17" s="124"/>
      <c r="T17" s="124"/>
      <c r="U17" s="125"/>
      <c r="V17" s="124"/>
      <c r="W17" s="124"/>
    </row>
    <row r="18" spans="1:23" ht="12.75" customHeight="1">
      <c r="A18" s="194"/>
      <c r="B18" s="180"/>
      <c r="C18" s="195"/>
      <c r="D18" s="196"/>
      <c r="E18" s="197"/>
      <c r="F18" s="136"/>
      <c r="G18" s="137"/>
      <c r="H18" s="180"/>
      <c r="I18" s="180"/>
      <c r="J18" s="180"/>
      <c r="K18" s="125"/>
      <c r="L18" s="124"/>
      <c r="M18" s="124"/>
      <c r="N18" s="124"/>
      <c r="O18" s="124"/>
      <c r="P18" s="124"/>
      <c r="Q18" s="124"/>
      <c r="R18" s="124"/>
      <c r="S18" s="124"/>
      <c r="T18" s="124"/>
      <c r="U18" s="125"/>
      <c r="V18" s="124"/>
      <c r="W18" s="124"/>
    </row>
    <row r="19" spans="1:23" ht="12.75">
      <c r="A19" s="131"/>
      <c r="B19" s="132"/>
      <c r="C19" s="135"/>
      <c r="D19" s="123"/>
      <c r="E19" s="124"/>
      <c r="F19" s="132"/>
      <c r="G19" s="135"/>
      <c r="H19" s="132"/>
      <c r="I19" s="132"/>
      <c r="J19" s="124"/>
      <c r="K19" s="125"/>
      <c r="L19" s="124"/>
      <c r="M19" s="124"/>
      <c r="N19" s="124"/>
      <c r="O19" s="124"/>
      <c r="P19" s="124"/>
      <c r="Q19" s="124"/>
      <c r="R19" s="124"/>
      <c r="S19" s="124"/>
      <c r="T19" s="124"/>
      <c r="U19" s="125"/>
      <c r="V19" s="124"/>
      <c r="W19" s="124"/>
    </row>
    <row r="20" spans="1:23" ht="12.75">
      <c r="A20" s="131"/>
      <c r="B20" s="132"/>
      <c r="C20" s="135"/>
      <c r="D20" s="123"/>
      <c r="E20" s="124"/>
      <c r="F20" s="132"/>
      <c r="G20" s="135"/>
      <c r="H20" s="132"/>
      <c r="I20" s="132"/>
      <c r="J20" s="124"/>
      <c r="K20" s="125"/>
      <c r="L20" s="124"/>
      <c r="M20" s="124"/>
      <c r="N20" s="124"/>
      <c r="O20" s="124"/>
      <c r="P20" s="124"/>
      <c r="Q20" s="124"/>
      <c r="R20" s="124"/>
      <c r="S20" s="124"/>
      <c r="T20" s="124"/>
      <c r="U20" s="125"/>
      <c r="V20" s="124"/>
      <c r="W20" s="124"/>
    </row>
    <row r="21" spans="1:23" ht="12.75">
      <c r="A21" s="131"/>
      <c r="B21" s="132"/>
      <c r="C21" s="135"/>
      <c r="D21" s="123"/>
      <c r="E21" s="124"/>
      <c r="F21" s="132"/>
      <c r="G21" s="135"/>
      <c r="H21" s="132"/>
      <c r="I21" s="132"/>
      <c r="J21" s="124"/>
      <c r="K21" s="125"/>
      <c r="L21" s="124"/>
      <c r="M21" s="124"/>
      <c r="N21" s="124"/>
      <c r="O21" s="124"/>
      <c r="P21" s="124"/>
      <c r="Q21" s="124"/>
      <c r="R21" s="124"/>
      <c r="S21" s="124"/>
      <c r="T21" s="124"/>
      <c r="U21" s="125"/>
      <c r="V21" s="124"/>
      <c r="W21" s="124"/>
    </row>
    <row r="22" spans="1:23" ht="13.5" customHeight="1" thickBot="1">
      <c r="A22" s="206"/>
      <c r="B22" s="204"/>
      <c r="C22" s="207"/>
      <c r="D22" s="208"/>
      <c r="E22" s="209"/>
      <c r="F22" s="133"/>
      <c r="G22" s="138"/>
      <c r="H22" s="193"/>
      <c r="I22" s="193"/>
      <c r="J22" s="193"/>
      <c r="K22" s="127"/>
      <c r="L22" s="204"/>
      <c r="M22" s="204"/>
      <c r="N22" s="204"/>
      <c r="O22" s="204"/>
      <c r="P22" s="204"/>
      <c r="Q22" s="205"/>
      <c r="R22" s="126"/>
      <c r="S22" s="126"/>
      <c r="T22" s="126"/>
      <c r="U22" s="127"/>
      <c r="V22" s="124"/>
      <c r="W22" s="124"/>
    </row>
    <row r="23" ht="12.75"/>
    <row r="24" ht="12.75"/>
    <row r="25" ht="12.75"/>
    <row r="26" ht="12.75"/>
    <row r="27" ht="12.75"/>
    <row r="28" ht="12.75"/>
    <row r="29" ht="12.75"/>
    <row r="30" ht="12.75"/>
    <row r="31" ht="12.75"/>
    <row r="32" ht="12.75"/>
    <row r="33" ht="12.75"/>
    <row r="34" ht="12.75"/>
    <row r="35" ht="12.75"/>
    <row r="36" ht="12.75"/>
    <row r="37" ht="12.75"/>
    <row r="38" ht="12.75"/>
    <row r="39" ht="12.75"/>
    <row r="40" ht="12.75"/>
    <row r="41" ht="12.75"/>
    <row r="42" ht="12.75"/>
    <row r="43" ht="12.75"/>
    <row r="44" ht="12.75"/>
    <row r="45" ht="12.75"/>
    <row r="46" ht="12.75"/>
    <row r="47" ht="12.75"/>
    <row r="48" ht="12.75"/>
    <row r="49" ht="12.75"/>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row r="279" ht="12.75"/>
    <row r="280" ht="12.75"/>
    <row r="281" ht="12.75"/>
    <row r="282" ht="12.75"/>
    <row r="283" ht="12.75"/>
    <row r="284" ht="12.75"/>
    <row r="285" ht="12.75"/>
    <row r="286" ht="12.75"/>
    <row r="287" ht="12.75"/>
    <row r="288" ht="12.75"/>
    <row r="289" ht="12.75"/>
    <row r="290" ht="12.75"/>
    <row r="291" ht="12.75"/>
    <row r="292" ht="12.75"/>
    <row r="293" ht="12.75"/>
    <row r="294" ht="12.75"/>
    <row r="295" ht="12.75"/>
    <row r="296" ht="12.75"/>
    <row r="297" ht="12.75"/>
    <row r="298" ht="12.75"/>
    <row r="299" ht="12.75"/>
    <row r="300" ht="12.75"/>
    <row r="301" ht="12.75"/>
    <row r="302" ht="12.75"/>
    <row r="303" ht="12.75"/>
    <row r="304" ht="12.75"/>
    <row r="305" ht="12.75"/>
    <row r="306" ht="12.75"/>
    <row r="307" ht="12.75"/>
    <row r="308" ht="12.75"/>
    <row r="309" ht="12.75"/>
    <row r="310" ht="12.75"/>
    <row r="311" ht="12.75"/>
    <row r="312" ht="12.75"/>
    <row r="313" ht="12.75"/>
    <row r="314" ht="12.75"/>
    <row r="315" ht="12.75"/>
    <row r="316" ht="12.75"/>
    <row r="317" ht="12.75"/>
    <row r="318" ht="12.75"/>
    <row r="319" ht="12.75"/>
    <row r="320" ht="12.75"/>
    <row r="321" ht="12.75"/>
    <row r="322" ht="12.75"/>
    <row r="323" ht="12.75"/>
    <row r="324" ht="12.75"/>
    <row r="325" ht="12.75"/>
    <row r="326" ht="12.75"/>
    <row r="327" ht="12.75"/>
    <row r="328" ht="12.75"/>
    <row r="329" ht="12.75"/>
    <row r="330" ht="12.75"/>
    <row r="331" ht="12.75"/>
    <row r="332" ht="12.75"/>
    <row r="333" ht="12.75"/>
    <row r="334" ht="12.75"/>
    <row r="335" ht="12.75"/>
    <row r="336" ht="12.75"/>
    <row r="337" ht="12.75"/>
    <row r="338" ht="12.75"/>
    <row r="339" ht="12.75"/>
    <row r="340" ht="12.75"/>
    <row r="341" ht="12.75"/>
    <row r="342" ht="12.75"/>
    <row r="343" ht="12.75"/>
    <row r="344" ht="12.75"/>
    <row r="345" ht="12.75"/>
    <row r="346" ht="12.75"/>
    <row r="347" ht="12.75"/>
    <row r="348" ht="12.75"/>
    <row r="349" ht="12.75"/>
    <row r="350" ht="12.75"/>
    <row r="351" ht="12.75"/>
    <row r="352" ht="12.75"/>
    <row r="353" ht="12.75"/>
    <row r="354" ht="12.75"/>
    <row r="355" ht="12.75"/>
    <row r="356" ht="12.75"/>
    <row r="357" ht="12.75"/>
    <row r="358" ht="12.75"/>
    <row r="359" ht="12.75"/>
    <row r="360" ht="12.75"/>
    <row r="361" ht="12.75"/>
    <row r="362" ht="12.75"/>
    <row r="363" ht="12.75"/>
    <row r="364" ht="12.75"/>
    <row r="365" ht="12.75"/>
    <row r="367" ht="12.75"/>
    <row r="369" ht="12.75"/>
    <row r="370" ht="12.75"/>
    <row r="371" ht="12.75"/>
    <row r="372" ht="12.75"/>
    <row r="373" ht="12.75"/>
    <row r="374" ht="12.75"/>
    <row r="375" ht="12.75"/>
    <row r="376" ht="12.75"/>
    <row r="377" ht="12.75"/>
    <row r="378" ht="12.75"/>
    <row r="379" ht="12.75"/>
    <row r="380" ht="12.75"/>
    <row r="381" ht="12.75"/>
    <row r="382" ht="12.75"/>
    <row r="383" ht="12.75"/>
  </sheetData>
  <sheetProtection/>
  <mergeCells count="16">
    <mergeCell ref="A1:U1"/>
    <mergeCell ref="A2:U2"/>
    <mergeCell ref="A3:U3"/>
    <mergeCell ref="A5:B5"/>
    <mergeCell ref="C5:E5"/>
    <mergeCell ref="F5:I5"/>
    <mergeCell ref="J5:L5"/>
    <mergeCell ref="M5:P5"/>
    <mergeCell ref="R5:U5"/>
    <mergeCell ref="A22:C22"/>
    <mergeCell ref="D22:E22"/>
    <mergeCell ref="H22:J22"/>
    <mergeCell ref="L22:Q22"/>
    <mergeCell ref="A18:C18"/>
    <mergeCell ref="D18:E18"/>
    <mergeCell ref="H18:J18"/>
  </mergeCells>
  <conditionalFormatting sqref="H7:I16">
    <cfRule type="expression" priority="180" dxfId="50" stopIfTrue="1">
      <formula>"l6&gt;=22"</formula>
    </cfRule>
    <cfRule type="expression" priority="181" dxfId="49" stopIfTrue="1">
      <formula>"l6&gt;=9"</formula>
    </cfRule>
    <cfRule type="expression" priority="182" dxfId="48" stopIfTrue="1">
      <formula>"l6&gt;=1"</formula>
    </cfRule>
  </conditionalFormatting>
  <conditionalFormatting sqref="I7:I16">
    <cfRule type="cellIs" priority="177" dxfId="47" operator="greaterThanOrEqual" stopIfTrue="1">
      <formula>18</formula>
    </cfRule>
    <cfRule type="cellIs" priority="178" dxfId="46" operator="greaterThanOrEqual" stopIfTrue="1">
      <formula>10</formula>
    </cfRule>
    <cfRule type="cellIs" priority="179" dxfId="45" operator="greaterThanOrEqual" stopIfTrue="1">
      <formula>1</formula>
    </cfRule>
  </conditionalFormatting>
  <conditionalFormatting sqref="J7:J15">
    <cfRule type="expression" priority="174" dxfId="2" stopIfTrue="1">
      <formula>Oportunidades!#REF!="bajo"</formula>
    </cfRule>
    <cfRule type="expression" priority="175" dxfId="1" stopIfTrue="1">
      <formula>Oportunidades!#REF!="medio"</formula>
    </cfRule>
    <cfRule type="expression" priority="176" dxfId="0" stopIfTrue="1">
      <formula>Oportunidades!#REF!="alto"</formula>
    </cfRule>
  </conditionalFormatting>
  <conditionalFormatting sqref="A7:A15">
    <cfRule type="expression" priority="171" dxfId="2" stopIfTrue="1">
      <formula>Oportunidades!#REF!="bajo"</formula>
    </cfRule>
    <cfRule type="expression" priority="172" dxfId="1" stopIfTrue="1">
      <formula>Oportunidades!#REF!="medio"</formula>
    </cfRule>
    <cfRule type="expression" priority="173" dxfId="0" stopIfTrue="1">
      <formula>Oportunidades!#REF!="alto"</formula>
    </cfRule>
  </conditionalFormatting>
  <conditionalFormatting sqref="K7:K15 Q8 Q11:Q13 Q15">
    <cfRule type="expression" priority="87" dxfId="2" stopIfTrue="1">
      <formula>$I7="bajo"</formula>
    </cfRule>
    <cfRule type="expression" priority="88" dxfId="1" stopIfTrue="1">
      <formula>$I7="medio"</formula>
    </cfRule>
    <cfRule type="expression" priority="89" dxfId="0" stopIfTrue="1">
      <formula>$I7="alto"</formula>
    </cfRule>
  </conditionalFormatting>
  <conditionalFormatting sqref="P8:P16">
    <cfRule type="expression" priority="34" dxfId="2" stopIfTrue="1">
      <formula>$P8="bajo"</formula>
    </cfRule>
    <cfRule type="expression" priority="35" dxfId="1" stopIfTrue="1">
      <formula>$P8="medio"</formula>
    </cfRule>
    <cfRule type="expression" priority="36" dxfId="0" stopIfTrue="1">
      <formula>$P8="alto"</formula>
    </cfRule>
  </conditionalFormatting>
  <conditionalFormatting sqref="P7">
    <cfRule type="expression" priority="31" dxfId="2" stopIfTrue="1">
      <formula>$P7="bajo"</formula>
    </cfRule>
    <cfRule type="expression" priority="32" dxfId="1" stopIfTrue="1">
      <formula>$P7="medio"</formula>
    </cfRule>
    <cfRule type="expression" priority="33" dxfId="0" stopIfTrue="1">
      <formula>$P7="alto"</formula>
    </cfRule>
  </conditionalFormatting>
  <conditionalFormatting sqref="M7:M16">
    <cfRule type="expression" priority="28" dxfId="2" stopIfTrue="1">
      <formula>$I7="bajo"</formula>
    </cfRule>
    <cfRule type="expression" priority="29" dxfId="1" stopIfTrue="1">
      <formula>$I7="medio"</formula>
    </cfRule>
    <cfRule type="expression" priority="30" dxfId="0" stopIfTrue="1">
      <formula>$I7="alto"</formula>
    </cfRule>
  </conditionalFormatting>
  <conditionalFormatting sqref="N7:O16">
    <cfRule type="expression" priority="25" dxfId="2" stopIfTrue="1">
      <formula>$I7="bajo"</formula>
    </cfRule>
    <cfRule type="expression" priority="26" dxfId="1" stopIfTrue="1">
      <formula>$I7="medio"</formula>
    </cfRule>
    <cfRule type="expression" priority="27" dxfId="0" stopIfTrue="1">
      <formula>$I7="alto"</formula>
    </cfRule>
  </conditionalFormatting>
  <conditionalFormatting sqref="U7:U16">
    <cfRule type="expression" priority="22" dxfId="2" stopIfTrue="1">
      <formula>$P7="bajo"</formula>
    </cfRule>
    <cfRule type="expression" priority="23" dxfId="1" stopIfTrue="1">
      <formula>$P7="medio"</formula>
    </cfRule>
    <cfRule type="expression" priority="24" dxfId="0" stopIfTrue="1">
      <formula>$P7="alto"</formula>
    </cfRule>
  </conditionalFormatting>
  <conditionalFormatting sqref="R7:R16">
    <cfRule type="expression" priority="19" dxfId="2" stopIfTrue="1">
      <formula>$I7="bajo"</formula>
    </cfRule>
    <cfRule type="expression" priority="20" dxfId="1" stopIfTrue="1">
      <formula>$I7="medio"</formula>
    </cfRule>
    <cfRule type="expression" priority="21" dxfId="0" stopIfTrue="1">
      <formula>$I7="alto"</formula>
    </cfRule>
  </conditionalFormatting>
  <conditionalFormatting sqref="S7:T16">
    <cfRule type="expression" priority="16" dxfId="2" stopIfTrue="1">
      <formula>$I7="bajo"</formula>
    </cfRule>
    <cfRule type="expression" priority="17" dxfId="1" stopIfTrue="1">
      <formula>$I7="medio"</formula>
    </cfRule>
    <cfRule type="expression" priority="18" dxfId="0" stopIfTrue="1">
      <formula>$I7="alto"</formula>
    </cfRule>
  </conditionalFormatting>
  <conditionalFormatting sqref="Q7">
    <cfRule type="expression" priority="13" dxfId="2" stopIfTrue="1">
      <formula>$I7="bajo"</formula>
    </cfRule>
    <cfRule type="expression" priority="14" dxfId="1" stopIfTrue="1">
      <formula>$I7="medio"</formula>
    </cfRule>
    <cfRule type="expression" priority="15" dxfId="0" stopIfTrue="1">
      <formula>$I7="alto"</formula>
    </cfRule>
  </conditionalFormatting>
  <conditionalFormatting sqref="Q9">
    <cfRule type="expression" priority="10" dxfId="2" stopIfTrue="1">
      <formula>$I9="bajo"</formula>
    </cfRule>
    <cfRule type="expression" priority="11" dxfId="1" stopIfTrue="1">
      <formula>$I9="medio"</formula>
    </cfRule>
    <cfRule type="expression" priority="12" dxfId="0" stopIfTrue="1">
      <formula>$I9="alto"</formula>
    </cfRule>
  </conditionalFormatting>
  <conditionalFormatting sqref="Q14">
    <cfRule type="expression" priority="7" dxfId="2" stopIfTrue="1">
      <formula>$I14="bajo"</formula>
    </cfRule>
    <cfRule type="expression" priority="8" dxfId="1" stopIfTrue="1">
      <formula>$I14="medio"</formula>
    </cfRule>
    <cfRule type="expression" priority="9" dxfId="0" stopIfTrue="1">
      <formula>$I14="alto"</formula>
    </cfRule>
  </conditionalFormatting>
  <conditionalFormatting sqref="Q16">
    <cfRule type="expression" priority="4" dxfId="2" stopIfTrue="1">
      <formula>$I16="bajo"</formula>
    </cfRule>
    <cfRule type="expression" priority="5" dxfId="1" stopIfTrue="1">
      <formula>$I16="medio"</formula>
    </cfRule>
    <cfRule type="expression" priority="6" dxfId="0" stopIfTrue="1">
      <formula>$I16="alto"</formula>
    </cfRule>
  </conditionalFormatting>
  <conditionalFormatting sqref="Q10">
    <cfRule type="expression" priority="1" dxfId="2" stopIfTrue="1">
      <formula>$I10="bajo"</formula>
    </cfRule>
    <cfRule type="expression" priority="2" dxfId="1" stopIfTrue="1">
      <formula>$I10="medio"</formula>
    </cfRule>
    <cfRule type="expression" priority="3" dxfId="0" stopIfTrue="1">
      <formula>$I10="alto"</formula>
    </cfRule>
  </conditionalFormatting>
  <dataValidations count="2">
    <dataValidation type="list" allowBlank="1" showInputMessage="1" showErrorMessage="1" sqref="M7:M16 R7:R16">
      <formula1>"10,8,6,3,2"</formula1>
    </dataValidation>
    <dataValidation type="list" allowBlank="1" showInputMessage="1" showErrorMessage="1" sqref="N7:N16 S7:S16">
      <formula1>"100,50,25,5,1"</formula1>
    </dataValidation>
  </dataValidations>
  <printOptions/>
  <pageMargins left="0.7" right="0.7" top="0.75" bottom="0.75" header="0.3" footer="0.3"/>
  <pageSetup orientation="portrait" paperSize="9"/>
  <legacyDrawing r:id="rId2"/>
</worksheet>
</file>

<file path=xl/worksheets/sheet2.xml><?xml version="1.0" encoding="utf-8"?>
<worksheet xmlns="http://schemas.openxmlformats.org/spreadsheetml/2006/main" xmlns:r="http://schemas.openxmlformats.org/officeDocument/2006/relationships">
  <sheetPr>
    <tabColor indexed="13"/>
    <pageSetUpPr fitToPage="1"/>
  </sheetPr>
  <dimension ref="A1:W30"/>
  <sheetViews>
    <sheetView tabSelected="1" zoomScale="90" zoomScaleNormal="90" zoomScalePageLayoutView="0" workbookViewId="0" topLeftCell="A1">
      <selection activeCell="A1" sqref="A1:U1"/>
    </sheetView>
  </sheetViews>
  <sheetFormatPr defaultColWidth="9.140625" defaultRowHeight="12.75"/>
  <cols>
    <col min="1" max="1" width="12.140625" style="1" customWidth="1"/>
    <col min="2" max="2" width="42.421875" style="1" customWidth="1"/>
    <col min="3" max="3" width="18.28125" style="1" hidden="1" customWidth="1"/>
    <col min="4" max="4" width="13.140625" style="1" hidden="1" customWidth="1"/>
    <col min="5" max="5" width="16.57421875" style="1" hidden="1" customWidth="1"/>
    <col min="6" max="7" width="4.140625" style="1" customWidth="1"/>
    <col min="8" max="8" width="4.57421875" style="1" bestFit="1" customWidth="1"/>
    <col min="9" max="9" width="4.140625" style="1" customWidth="1"/>
    <col min="10" max="10" width="31.57421875" style="1" customWidth="1"/>
    <col min="11" max="11" width="22.8515625" style="1" customWidth="1"/>
    <col min="12" max="12" width="7.00390625" style="1" customWidth="1"/>
    <col min="13" max="13" width="4.140625" style="1" customWidth="1"/>
    <col min="14" max="14" width="6.57421875" style="1" customWidth="1"/>
    <col min="15" max="15" width="5.57421875" style="1" customWidth="1"/>
    <col min="16" max="16" width="5.28125" style="1" customWidth="1"/>
    <col min="17" max="17" width="24.7109375" style="1" customWidth="1"/>
    <col min="18" max="21" width="4.28125" style="1" customWidth="1"/>
    <col min="22" max="23" width="10.421875" style="1" customWidth="1"/>
    <col min="24" max="16384" width="11.421875" style="1" customWidth="1"/>
  </cols>
  <sheetData>
    <row r="1" spans="1:21" ht="22.5">
      <c r="A1" s="181" t="s">
        <v>483</v>
      </c>
      <c r="B1" s="181"/>
      <c r="C1" s="181"/>
      <c r="D1" s="181"/>
      <c r="E1" s="181"/>
      <c r="F1" s="181"/>
      <c r="G1" s="181"/>
      <c r="H1" s="181"/>
      <c r="I1" s="181"/>
      <c r="J1" s="181"/>
      <c r="K1" s="181"/>
      <c r="L1" s="181"/>
      <c r="M1" s="181"/>
      <c r="N1" s="181"/>
      <c r="O1" s="181"/>
      <c r="P1" s="181"/>
      <c r="Q1" s="181"/>
      <c r="R1" s="181"/>
      <c r="S1" s="181"/>
      <c r="T1" s="181"/>
      <c r="U1" s="181"/>
    </row>
    <row r="2" spans="1:21" ht="22.5">
      <c r="A2" s="181" t="s">
        <v>329</v>
      </c>
      <c r="B2" s="181"/>
      <c r="C2" s="181"/>
      <c r="D2" s="181"/>
      <c r="E2" s="181"/>
      <c r="F2" s="181"/>
      <c r="G2" s="181"/>
      <c r="H2" s="181"/>
      <c r="I2" s="181"/>
      <c r="J2" s="181"/>
      <c r="K2" s="181"/>
      <c r="L2" s="181"/>
      <c r="M2" s="181"/>
      <c r="N2" s="181"/>
      <c r="O2" s="181"/>
      <c r="P2" s="181"/>
      <c r="Q2" s="181"/>
      <c r="R2" s="181"/>
      <c r="S2" s="181"/>
      <c r="T2" s="181"/>
      <c r="U2" s="181"/>
    </row>
    <row r="3" spans="1:21" ht="22.5">
      <c r="A3" s="181" t="s">
        <v>330</v>
      </c>
      <c r="B3" s="181"/>
      <c r="C3" s="181"/>
      <c r="D3" s="181"/>
      <c r="E3" s="181"/>
      <c r="F3" s="181"/>
      <c r="G3" s="181"/>
      <c r="H3" s="181"/>
      <c r="I3" s="181"/>
      <c r="J3" s="181"/>
      <c r="K3" s="181"/>
      <c r="L3" s="181"/>
      <c r="M3" s="181"/>
      <c r="N3" s="181"/>
      <c r="O3" s="181"/>
      <c r="P3" s="181"/>
      <c r="Q3" s="181"/>
      <c r="R3" s="181"/>
      <c r="S3" s="181"/>
      <c r="T3" s="181"/>
      <c r="U3" s="181"/>
    </row>
    <row r="4" ht="12.75"/>
    <row r="5" spans="1:21" ht="78.75" customHeight="1">
      <c r="A5" s="189" t="s">
        <v>285</v>
      </c>
      <c r="B5" s="190"/>
      <c r="C5" s="186" t="s">
        <v>262</v>
      </c>
      <c r="D5" s="187"/>
      <c r="E5" s="188"/>
      <c r="F5" s="201" t="s">
        <v>265</v>
      </c>
      <c r="G5" s="202"/>
      <c r="H5" s="202"/>
      <c r="I5" s="203"/>
      <c r="J5" s="186" t="s">
        <v>266</v>
      </c>
      <c r="K5" s="187"/>
      <c r="L5" s="188"/>
      <c r="M5" s="198" t="s">
        <v>282</v>
      </c>
      <c r="N5" s="199"/>
      <c r="O5" s="199"/>
      <c r="P5" s="200"/>
      <c r="Q5" s="111" t="s">
        <v>267</v>
      </c>
      <c r="R5" s="183" t="s">
        <v>283</v>
      </c>
      <c r="S5" s="184"/>
      <c r="T5" s="184"/>
      <c r="U5" s="185"/>
    </row>
    <row r="6" spans="1:21" s="99" customFormat="1" ht="101.25">
      <c r="A6" s="115" t="s">
        <v>327</v>
      </c>
      <c r="B6" s="115" t="s">
        <v>326</v>
      </c>
      <c r="C6" s="116" t="s">
        <v>298</v>
      </c>
      <c r="D6" s="117" t="s">
        <v>299</v>
      </c>
      <c r="E6" s="117" t="s">
        <v>300</v>
      </c>
      <c r="F6" s="163" t="s">
        <v>263</v>
      </c>
      <c r="G6" s="163" t="s">
        <v>264</v>
      </c>
      <c r="H6" s="163" t="s">
        <v>351</v>
      </c>
      <c r="I6" s="163" t="s">
        <v>365</v>
      </c>
      <c r="J6" s="117" t="s">
        <v>301</v>
      </c>
      <c r="K6" s="117" t="s">
        <v>452</v>
      </c>
      <c r="L6" s="166" t="s">
        <v>317</v>
      </c>
      <c r="M6" s="164" t="s">
        <v>263</v>
      </c>
      <c r="N6" s="164" t="s">
        <v>264</v>
      </c>
      <c r="O6" s="164" t="s">
        <v>363</v>
      </c>
      <c r="P6" s="164" t="s">
        <v>366</v>
      </c>
      <c r="Q6" s="117" t="s">
        <v>302</v>
      </c>
      <c r="R6" s="165" t="s">
        <v>263</v>
      </c>
      <c r="S6" s="165" t="s">
        <v>264</v>
      </c>
      <c r="T6" s="165" t="s">
        <v>364</v>
      </c>
      <c r="U6" s="165" t="s">
        <v>365</v>
      </c>
    </row>
    <row r="7" spans="1:21" s="99" customFormat="1" ht="38.25">
      <c r="A7" s="141" t="s">
        <v>403</v>
      </c>
      <c r="B7" s="140" t="s">
        <v>484</v>
      </c>
      <c r="C7" s="112"/>
      <c r="D7" s="112"/>
      <c r="E7" s="112"/>
      <c r="F7" s="113">
        <v>10</v>
      </c>
      <c r="G7" s="112">
        <v>100</v>
      </c>
      <c r="H7" s="114">
        <f>+F7*G7</f>
        <v>1000</v>
      </c>
      <c r="I7" s="144" t="s">
        <v>3</v>
      </c>
      <c r="J7" s="139" t="s">
        <v>422</v>
      </c>
      <c r="K7" s="142" t="s">
        <v>421</v>
      </c>
      <c r="L7" s="112" t="s">
        <v>61</v>
      </c>
      <c r="M7" s="141">
        <v>8</v>
      </c>
      <c r="N7" s="141">
        <v>100</v>
      </c>
      <c r="O7" s="146">
        <f>IF(M7=0," ",M7*N7)</f>
        <v>800</v>
      </c>
      <c r="P7" s="147" t="str">
        <f>IF(O7=" "," ",IF(O7&lt;400,"Bajo",IF(O7&lt;500,"Medio","Alto")))</f>
        <v>Alto</v>
      </c>
      <c r="Q7" s="142" t="s">
        <v>420</v>
      </c>
      <c r="R7" s="113"/>
      <c r="S7" s="112"/>
      <c r="T7" s="114"/>
      <c r="U7" s="122"/>
    </row>
    <row r="8" spans="1:21" s="99" customFormat="1" ht="63.75">
      <c r="A8" s="141" t="s">
        <v>403</v>
      </c>
      <c r="B8" s="140" t="s">
        <v>485</v>
      </c>
      <c r="C8" s="112"/>
      <c r="D8" s="112"/>
      <c r="E8" s="112"/>
      <c r="F8" s="113">
        <v>10</v>
      </c>
      <c r="G8" s="112">
        <v>100</v>
      </c>
      <c r="H8" s="114">
        <f>+F8*G8</f>
        <v>1000</v>
      </c>
      <c r="I8" s="144" t="s">
        <v>3</v>
      </c>
      <c r="J8" s="139" t="s">
        <v>417</v>
      </c>
      <c r="K8" s="142" t="s">
        <v>423</v>
      </c>
      <c r="L8" s="112" t="s">
        <v>324</v>
      </c>
      <c r="M8" s="141">
        <v>8</v>
      </c>
      <c r="N8" s="141">
        <v>50</v>
      </c>
      <c r="O8" s="146">
        <f>IF(M8=0," ",M8*N8)</f>
        <v>400</v>
      </c>
      <c r="P8" s="147" t="str">
        <f>IF(O8=" "," ",IF(O8&lt;400,"Bajo",IF(O8&lt;500,"Medio","Alto")))</f>
        <v>Medio</v>
      </c>
      <c r="Q8" s="142" t="s">
        <v>424</v>
      </c>
      <c r="R8" s="113"/>
      <c r="S8" s="112"/>
      <c r="T8" s="114"/>
      <c r="U8" s="122"/>
    </row>
    <row r="9" spans="1:21" s="99" customFormat="1" ht="38.25">
      <c r="A9" s="141" t="s">
        <v>403</v>
      </c>
      <c r="B9" s="140" t="s">
        <v>418</v>
      </c>
      <c r="C9" s="112"/>
      <c r="D9" s="112"/>
      <c r="E9" s="112"/>
      <c r="F9" s="113">
        <v>10</v>
      </c>
      <c r="G9" s="112">
        <v>100</v>
      </c>
      <c r="H9" s="114">
        <f>+F9*G9</f>
        <v>1000</v>
      </c>
      <c r="I9" s="144" t="s">
        <v>3</v>
      </c>
      <c r="J9" s="139" t="s">
        <v>419</v>
      </c>
      <c r="K9" s="142" t="s">
        <v>425</v>
      </c>
      <c r="L9" s="112" t="s">
        <v>60</v>
      </c>
      <c r="M9" s="141">
        <v>6</v>
      </c>
      <c r="N9" s="141">
        <v>25</v>
      </c>
      <c r="O9" s="146">
        <f>IF(M9=0," ",M9*N9)</f>
        <v>150</v>
      </c>
      <c r="P9" s="147" t="str">
        <f>IF(O9=" "," ",IF(O9&lt;400,"Bajo",IF(O9&lt;500,"Medio","Alto")))</f>
        <v>Bajo</v>
      </c>
      <c r="Q9" s="142" t="s">
        <v>426</v>
      </c>
      <c r="R9" s="113"/>
      <c r="S9" s="112"/>
      <c r="T9" s="114"/>
      <c r="U9" s="122"/>
    </row>
    <row r="10" spans="1:21" ht="51.75" customHeight="1">
      <c r="A10" s="141" t="s">
        <v>403</v>
      </c>
      <c r="B10" s="140" t="s">
        <v>407</v>
      </c>
      <c r="C10" s="112"/>
      <c r="D10" s="112"/>
      <c r="E10" s="112"/>
      <c r="F10" s="113">
        <v>10</v>
      </c>
      <c r="G10" s="112">
        <v>100</v>
      </c>
      <c r="H10" s="114">
        <f>+F10*G10</f>
        <v>1000</v>
      </c>
      <c r="I10" s="144" t="s">
        <v>3</v>
      </c>
      <c r="J10" s="139" t="s">
        <v>404</v>
      </c>
      <c r="K10" s="142" t="s">
        <v>427</v>
      </c>
      <c r="L10" s="112" t="s">
        <v>60</v>
      </c>
      <c r="M10" s="141">
        <v>6</v>
      </c>
      <c r="N10" s="141">
        <v>25</v>
      </c>
      <c r="O10" s="146">
        <f>IF(M10=0," ",M10*N10)</f>
        <v>150</v>
      </c>
      <c r="P10" s="147" t="str">
        <f>IF(O10=" "," ",IF(O10&lt;400,"Bajo",IF(O10&lt;500,"Medio","Alto")))</f>
        <v>Bajo</v>
      </c>
      <c r="Q10" s="142" t="s">
        <v>428</v>
      </c>
      <c r="R10" s="113"/>
      <c r="S10" s="112"/>
      <c r="T10" s="114"/>
      <c r="U10" s="122"/>
    </row>
    <row r="11" spans="1:21" ht="51.75" customHeight="1">
      <c r="A11" s="141" t="s">
        <v>403</v>
      </c>
      <c r="B11" s="140" t="s">
        <v>408</v>
      </c>
      <c r="C11" s="112"/>
      <c r="D11" s="112"/>
      <c r="E11" s="112"/>
      <c r="F11" s="113">
        <v>10</v>
      </c>
      <c r="G11" s="112">
        <v>100</v>
      </c>
      <c r="H11" s="114">
        <f aca="true" t="shared" si="0" ref="H11:H21">+F11*G11</f>
        <v>1000</v>
      </c>
      <c r="I11" s="145" t="s">
        <v>3</v>
      </c>
      <c r="J11" s="139" t="s">
        <v>429</v>
      </c>
      <c r="K11" s="142" t="s">
        <v>430</v>
      </c>
      <c r="L11" s="112" t="s">
        <v>60</v>
      </c>
      <c r="M11" s="141">
        <v>6</v>
      </c>
      <c r="N11" s="141">
        <v>25</v>
      </c>
      <c r="O11" s="146">
        <f aca="true" t="shared" si="1" ref="O11:O21">IF(M11=0," ",M11*N11)</f>
        <v>150</v>
      </c>
      <c r="P11" s="147" t="str">
        <f aca="true" t="shared" si="2" ref="P11:P21">IF(O11=" "," ",IF(O11&lt;400,"Bajo",IF(O11&lt;500,"Medio","Alto")))</f>
        <v>Bajo</v>
      </c>
      <c r="Q11" s="142" t="s">
        <v>431</v>
      </c>
      <c r="R11" s="113"/>
      <c r="S11" s="112"/>
      <c r="T11" s="114"/>
      <c r="U11" s="122"/>
    </row>
    <row r="12" spans="1:21" ht="51.75" customHeight="1">
      <c r="A12" s="141" t="s">
        <v>403</v>
      </c>
      <c r="B12" s="140" t="s">
        <v>409</v>
      </c>
      <c r="C12" s="112"/>
      <c r="D12" s="112"/>
      <c r="E12" s="112"/>
      <c r="F12" s="113">
        <v>10</v>
      </c>
      <c r="G12" s="112">
        <v>100</v>
      </c>
      <c r="H12" s="114">
        <f t="shared" si="0"/>
        <v>1000</v>
      </c>
      <c r="I12" s="145" t="s">
        <v>3</v>
      </c>
      <c r="J12" s="139" t="s">
        <v>432</v>
      </c>
      <c r="K12" s="142" t="s">
        <v>434</v>
      </c>
      <c r="L12" s="112" t="s">
        <v>60</v>
      </c>
      <c r="M12" s="141">
        <v>6</v>
      </c>
      <c r="N12" s="141">
        <v>25</v>
      </c>
      <c r="O12" s="146">
        <f t="shared" si="1"/>
        <v>150</v>
      </c>
      <c r="P12" s="147" t="str">
        <f t="shared" si="2"/>
        <v>Bajo</v>
      </c>
      <c r="Q12" s="142" t="s">
        <v>433</v>
      </c>
      <c r="R12" s="113"/>
      <c r="S12" s="112"/>
      <c r="T12" s="114"/>
      <c r="U12" s="122"/>
    </row>
    <row r="13" spans="1:21" ht="51.75" customHeight="1">
      <c r="A13" s="141" t="s">
        <v>403</v>
      </c>
      <c r="B13" s="140" t="s">
        <v>410</v>
      </c>
      <c r="C13" s="112"/>
      <c r="D13" s="112"/>
      <c r="E13" s="112"/>
      <c r="F13" s="113">
        <v>10</v>
      </c>
      <c r="G13" s="112">
        <v>100</v>
      </c>
      <c r="H13" s="114">
        <f t="shared" si="0"/>
        <v>1000</v>
      </c>
      <c r="I13" s="145" t="s">
        <v>3</v>
      </c>
      <c r="J13" s="139" t="s">
        <v>477</v>
      </c>
      <c r="K13" s="143" t="s">
        <v>478</v>
      </c>
      <c r="L13" s="112" t="s">
        <v>60</v>
      </c>
      <c r="M13" s="141">
        <v>6</v>
      </c>
      <c r="N13" s="141">
        <v>25</v>
      </c>
      <c r="O13" s="146">
        <f t="shared" si="1"/>
        <v>150</v>
      </c>
      <c r="P13" s="147" t="str">
        <f t="shared" si="2"/>
        <v>Bajo</v>
      </c>
      <c r="Q13" s="143" t="s">
        <v>479</v>
      </c>
      <c r="R13" s="113"/>
      <c r="S13" s="112"/>
      <c r="T13" s="114"/>
      <c r="U13" s="122"/>
    </row>
    <row r="14" spans="1:21" ht="51.75" customHeight="1">
      <c r="A14" s="141" t="s">
        <v>403</v>
      </c>
      <c r="B14" s="140" t="s">
        <v>411</v>
      </c>
      <c r="C14" s="112"/>
      <c r="D14" s="112"/>
      <c r="E14" s="112"/>
      <c r="F14" s="113">
        <v>10</v>
      </c>
      <c r="G14" s="112">
        <v>100</v>
      </c>
      <c r="H14" s="114">
        <f t="shared" si="0"/>
        <v>1000</v>
      </c>
      <c r="I14" s="145" t="s">
        <v>3</v>
      </c>
      <c r="J14" s="139" t="s">
        <v>480</v>
      </c>
      <c r="K14" s="142" t="s">
        <v>481</v>
      </c>
      <c r="L14" s="112" t="s">
        <v>60</v>
      </c>
      <c r="M14" s="141">
        <v>6</v>
      </c>
      <c r="N14" s="141">
        <v>25</v>
      </c>
      <c r="O14" s="146">
        <f t="shared" si="1"/>
        <v>150</v>
      </c>
      <c r="P14" s="147" t="str">
        <f t="shared" si="2"/>
        <v>Bajo</v>
      </c>
      <c r="Q14" s="142" t="s">
        <v>482</v>
      </c>
      <c r="R14" s="113"/>
      <c r="S14" s="112"/>
      <c r="T14" s="114"/>
      <c r="U14" s="122"/>
    </row>
    <row r="15" spans="1:21" ht="61.5" customHeight="1">
      <c r="A15" s="141" t="s">
        <v>403</v>
      </c>
      <c r="B15" s="140" t="s">
        <v>412</v>
      </c>
      <c r="C15" s="112"/>
      <c r="D15" s="112"/>
      <c r="E15" s="112"/>
      <c r="F15" s="113">
        <v>10</v>
      </c>
      <c r="G15" s="112">
        <v>100</v>
      </c>
      <c r="H15" s="114">
        <f t="shared" si="0"/>
        <v>1000</v>
      </c>
      <c r="I15" s="145" t="s">
        <v>3</v>
      </c>
      <c r="J15" s="139" t="s">
        <v>439</v>
      </c>
      <c r="K15" s="143" t="s">
        <v>434</v>
      </c>
      <c r="L15" s="112" t="s">
        <v>60</v>
      </c>
      <c r="M15" s="141">
        <v>6</v>
      </c>
      <c r="N15" s="141">
        <v>25</v>
      </c>
      <c r="O15" s="146">
        <f t="shared" si="1"/>
        <v>150</v>
      </c>
      <c r="P15" s="147" t="str">
        <f t="shared" si="2"/>
        <v>Bajo</v>
      </c>
      <c r="Q15" s="143" t="s">
        <v>440</v>
      </c>
      <c r="R15" s="113"/>
      <c r="S15" s="112"/>
      <c r="T15" s="114"/>
      <c r="U15" s="122"/>
    </row>
    <row r="16" spans="1:21" ht="76.5">
      <c r="A16" s="141" t="s">
        <v>403</v>
      </c>
      <c r="B16" s="140" t="s">
        <v>413</v>
      </c>
      <c r="C16" s="112"/>
      <c r="D16" s="112"/>
      <c r="E16" s="112"/>
      <c r="F16" s="113">
        <v>10</v>
      </c>
      <c r="G16" s="112">
        <v>100</v>
      </c>
      <c r="H16" s="114">
        <f t="shared" si="0"/>
        <v>1000</v>
      </c>
      <c r="I16" s="145" t="s">
        <v>3</v>
      </c>
      <c r="J16" s="139" t="s">
        <v>439</v>
      </c>
      <c r="K16" s="143" t="s">
        <v>434</v>
      </c>
      <c r="L16" s="112" t="s">
        <v>60</v>
      </c>
      <c r="M16" s="141">
        <v>6</v>
      </c>
      <c r="N16" s="141">
        <v>25</v>
      </c>
      <c r="O16" s="146">
        <f t="shared" si="1"/>
        <v>150</v>
      </c>
      <c r="P16" s="147" t="str">
        <f t="shared" si="2"/>
        <v>Bajo</v>
      </c>
      <c r="Q16" s="143" t="s">
        <v>440</v>
      </c>
      <c r="R16" s="113"/>
      <c r="S16" s="112"/>
      <c r="T16" s="114"/>
      <c r="U16" s="122"/>
    </row>
    <row r="17" spans="1:21" ht="58.5" customHeight="1">
      <c r="A17" s="141" t="s">
        <v>403</v>
      </c>
      <c r="B17" s="140" t="s">
        <v>405</v>
      </c>
      <c r="C17" s="112"/>
      <c r="D17" s="112"/>
      <c r="E17" s="112"/>
      <c r="F17" s="113">
        <v>10</v>
      </c>
      <c r="G17" s="112">
        <v>100</v>
      </c>
      <c r="H17" s="114">
        <f t="shared" si="0"/>
        <v>1000</v>
      </c>
      <c r="I17" s="145" t="s">
        <v>3</v>
      </c>
      <c r="J17" s="139" t="s">
        <v>443</v>
      </c>
      <c r="K17" s="142" t="s">
        <v>445</v>
      </c>
      <c r="L17" s="112" t="s">
        <v>60</v>
      </c>
      <c r="M17" s="141">
        <v>6</v>
      </c>
      <c r="N17" s="141">
        <v>25</v>
      </c>
      <c r="O17" s="146">
        <f t="shared" si="1"/>
        <v>150</v>
      </c>
      <c r="P17" s="147" t="str">
        <f t="shared" si="2"/>
        <v>Bajo</v>
      </c>
      <c r="Q17" s="142" t="s">
        <v>444</v>
      </c>
      <c r="R17" s="113"/>
      <c r="S17" s="112"/>
      <c r="T17" s="114"/>
      <c r="U17" s="122"/>
    </row>
    <row r="18" spans="1:21" ht="43.5" customHeight="1">
      <c r="A18" s="141" t="s">
        <v>403</v>
      </c>
      <c r="B18" s="140" t="s">
        <v>406</v>
      </c>
      <c r="C18" s="112"/>
      <c r="D18" s="112"/>
      <c r="E18" s="112"/>
      <c r="F18" s="113">
        <v>10</v>
      </c>
      <c r="G18" s="112">
        <v>100</v>
      </c>
      <c r="H18" s="114">
        <f t="shared" si="0"/>
        <v>1000</v>
      </c>
      <c r="I18" s="145" t="s">
        <v>3</v>
      </c>
      <c r="J18" s="139" t="s">
        <v>446</v>
      </c>
      <c r="K18" s="142" t="s">
        <v>447</v>
      </c>
      <c r="L18" s="112" t="s">
        <v>60</v>
      </c>
      <c r="M18" s="141">
        <v>6</v>
      </c>
      <c r="N18" s="141">
        <v>25</v>
      </c>
      <c r="O18" s="146">
        <f t="shared" si="1"/>
        <v>150</v>
      </c>
      <c r="P18" s="147" t="str">
        <f t="shared" si="2"/>
        <v>Bajo</v>
      </c>
      <c r="Q18" s="142" t="s">
        <v>448</v>
      </c>
      <c r="R18" s="113"/>
      <c r="S18" s="112"/>
      <c r="T18" s="114"/>
      <c r="U18" s="122"/>
    </row>
    <row r="19" spans="1:21" ht="107.25" customHeight="1">
      <c r="A19" s="141" t="s">
        <v>403</v>
      </c>
      <c r="B19" s="140" t="s">
        <v>414</v>
      </c>
      <c r="C19" s="112"/>
      <c r="D19" s="112"/>
      <c r="E19" s="112"/>
      <c r="F19" s="113">
        <v>10</v>
      </c>
      <c r="G19" s="112">
        <v>100</v>
      </c>
      <c r="H19" s="114">
        <f t="shared" si="0"/>
        <v>1000</v>
      </c>
      <c r="I19" s="145" t="s">
        <v>3</v>
      </c>
      <c r="J19" s="139" t="s">
        <v>449</v>
      </c>
      <c r="K19" s="142" t="s">
        <v>450</v>
      </c>
      <c r="L19" s="112" t="s">
        <v>60</v>
      </c>
      <c r="M19" s="141">
        <v>6</v>
      </c>
      <c r="N19" s="141">
        <v>25</v>
      </c>
      <c r="O19" s="146">
        <f t="shared" si="1"/>
        <v>150</v>
      </c>
      <c r="P19" s="147" t="str">
        <f t="shared" si="2"/>
        <v>Bajo</v>
      </c>
      <c r="Q19" s="142" t="s">
        <v>451</v>
      </c>
      <c r="R19" s="113"/>
      <c r="S19" s="112"/>
      <c r="T19" s="114"/>
      <c r="U19" s="122"/>
    </row>
    <row r="20" spans="1:21" ht="90" customHeight="1">
      <c r="A20" s="141" t="s">
        <v>403</v>
      </c>
      <c r="B20" s="140" t="s">
        <v>415</v>
      </c>
      <c r="C20" s="112"/>
      <c r="D20" s="112"/>
      <c r="E20" s="112"/>
      <c r="F20" s="113">
        <v>10</v>
      </c>
      <c r="G20" s="112">
        <v>100</v>
      </c>
      <c r="H20" s="114">
        <f t="shared" si="0"/>
        <v>1000</v>
      </c>
      <c r="I20" s="145" t="s">
        <v>3</v>
      </c>
      <c r="J20" s="139" t="s">
        <v>474</v>
      </c>
      <c r="K20" s="142" t="s">
        <v>475</v>
      </c>
      <c r="L20" s="112" t="s">
        <v>60</v>
      </c>
      <c r="M20" s="141">
        <v>6</v>
      </c>
      <c r="N20" s="141">
        <v>25</v>
      </c>
      <c r="O20" s="146">
        <f t="shared" si="1"/>
        <v>150</v>
      </c>
      <c r="P20" s="147" t="str">
        <f t="shared" si="2"/>
        <v>Bajo</v>
      </c>
      <c r="Q20" s="142" t="s">
        <v>476</v>
      </c>
      <c r="R20" s="113"/>
      <c r="S20" s="112"/>
      <c r="T20" s="114"/>
      <c r="U20" s="122"/>
    </row>
    <row r="21" spans="1:21" ht="90.75" customHeight="1">
      <c r="A21" s="141" t="s">
        <v>403</v>
      </c>
      <c r="B21" s="140" t="s">
        <v>416</v>
      </c>
      <c r="C21" s="112"/>
      <c r="D21" s="112"/>
      <c r="E21" s="112"/>
      <c r="F21" s="113">
        <v>10</v>
      </c>
      <c r="G21" s="112">
        <v>100</v>
      </c>
      <c r="H21" s="114">
        <f t="shared" si="0"/>
        <v>1000</v>
      </c>
      <c r="I21" s="145" t="s">
        <v>3</v>
      </c>
      <c r="J21" s="139" t="s">
        <v>474</v>
      </c>
      <c r="K21" s="142" t="s">
        <v>475</v>
      </c>
      <c r="L21" s="112" t="s">
        <v>60</v>
      </c>
      <c r="M21" s="141">
        <v>6</v>
      </c>
      <c r="N21" s="141">
        <v>25</v>
      </c>
      <c r="O21" s="146">
        <f t="shared" si="1"/>
        <v>150</v>
      </c>
      <c r="P21" s="147" t="str">
        <f t="shared" si="2"/>
        <v>Bajo</v>
      </c>
      <c r="Q21" s="142" t="s">
        <v>476</v>
      </c>
      <c r="R21" s="113"/>
      <c r="S21" s="112"/>
      <c r="T21" s="114"/>
      <c r="U21" s="122"/>
    </row>
    <row r="22" ht="19.5" customHeight="1" thickBot="1"/>
    <row r="23" spans="1:23" ht="15.75" customHeight="1">
      <c r="A23" s="210" t="s">
        <v>303</v>
      </c>
      <c r="B23" s="211"/>
      <c r="C23" s="212"/>
      <c r="D23" s="191" t="s">
        <v>304</v>
      </c>
      <c r="E23" s="192"/>
      <c r="F23" s="130"/>
      <c r="G23" s="134"/>
      <c r="H23" s="182" t="s">
        <v>305</v>
      </c>
      <c r="I23" s="182"/>
      <c r="J23" s="182"/>
      <c r="K23" s="129"/>
      <c r="L23" s="182" t="s">
        <v>306</v>
      </c>
      <c r="M23" s="182"/>
      <c r="N23" s="182"/>
      <c r="O23" s="182"/>
      <c r="P23" s="182"/>
      <c r="Q23" s="128"/>
      <c r="R23" s="128"/>
      <c r="S23" s="128"/>
      <c r="T23" s="128"/>
      <c r="U23" s="129"/>
      <c r="V23" s="124"/>
      <c r="W23" s="124"/>
    </row>
    <row r="24" spans="1:23" ht="12.75">
      <c r="A24" s="131"/>
      <c r="B24" s="132"/>
      <c r="C24" s="135"/>
      <c r="D24" s="123"/>
      <c r="E24" s="124"/>
      <c r="F24" s="132"/>
      <c r="G24" s="135"/>
      <c r="H24" s="132"/>
      <c r="I24" s="132"/>
      <c r="J24" s="124"/>
      <c r="K24" s="125"/>
      <c r="L24" s="124"/>
      <c r="M24" s="124"/>
      <c r="N24" s="124"/>
      <c r="O24" s="124"/>
      <c r="P24" s="124"/>
      <c r="Q24" s="124"/>
      <c r="R24" s="124"/>
      <c r="S24" s="124"/>
      <c r="T24" s="124"/>
      <c r="U24" s="125"/>
      <c r="V24" s="124"/>
      <c r="W24" s="124"/>
    </row>
    <row r="25" spans="1:23" ht="12.75">
      <c r="A25" s="131"/>
      <c r="B25" s="132"/>
      <c r="C25" s="135"/>
      <c r="D25" s="123"/>
      <c r="E25" s="124"/>
      <c r="F25" s="132"/>
      <c r="G25" s="135"/>
      <c r="H25" s="132"/>
      <c r="I25" s="132"/>
      <c r="J25" s="124"/>
      <c r="K25" s="125"/>
      <c r="L25" s="124"/>
      <c r="M25" s="124"/>
      <c r="N25" s="124"/>
      <c r="O25" s="124"/>
      <c r="P25" s="124"/>
      <c r="Q25" s="124"/>
      <c r="R25" s="124"/>
      <c r="S25" s="124"/>
      <c r="T25" s="124"/>
      <c r="U25" s="125"/>
      <c r="V25" s="124"/>
      <c r="W25" s="124"/>
    </row>
    <row r="26" spans="1:23" ht="12.75" customHeight="1">
      <c r="A26" s="194"/>
      <c r="B26" s="180"/>
      <c r="C26" s="195"/>
      <c r="D26" s="196"/>
      <c r="E26" s="197"/>
      <c r="F26" s="136"/>
      <c r="G26" s="137"/>
      <c r="H26" s="180"/>
      <c r="I26" s="180"/>
      <c r="J26" s="180"/>
      <c r="K26" s="125"/>
      <c r="L26" s="124"/>
      <c r="M26" s="124"/>
      <c r="N26" s="124"/>
      <c r="O26" s="124"/>
      <c r="P26" s="124"/>
      <c r="Q26" s="124"/>
      <c r="R26" s="124"/>
      <c r="S26" s="124"/>
      <c r="T26" s="124"/>
      <c r="U26" s="125"/>
      <c r="V26" s="124"/>
      <c r="W26" s="124"/>
    </row>
    <row r="27" spans="1:23" ht="12.75">
      <c r="A27" s="131"/>
      <c r="B27" s="132"/>
      <c r="C27" s="135"/>
      <c r="D27" s="123"/>
      <c r="E27" s="124"/>
      <c r="F27" s="132"/>
      <c r="G27" s="135"/>
      <c r="H27" s="132"/>
      <c r="I27" s="132"/>
      <c r="J27" s="124"/>
      <c r="K27" s="125"/>
      <c r="L27" s="124"/>
      <c r="M27" s="124"/>
      <c r="N27" s="124"/>
      <c r="O27" s="124"/>
      <c r="P27" s="124"/>
      <c r="Q27" s="124"/>
      <c r="R27" s="124"/>
      <c r="S27" s="124"/>
      <c r="T27" s="124"/>
      <c r="U27" s="125"/>
      <c r="V27" s="124"/>
      <c r="W27" s="124"/>
    </row>
    <row r="28" spans="1:23" ht="12.75">
      <c r="A28" s="131"/>
      <c r="B28" s="132"/>
      <c r="C28" s="135"/>
      <c r="D28" s="123"/>
      <c r="E28" s="124"/>
      <c r="F28" s="132"/>
      <c r="G28" s="135"/>
      <c r="H28" s="132"/>
      <c r="I28" s="132"/>
      <c r="J28" s="124"/>
      <c r="K28" s="125"/>
      <c r="L28" s="124"/>
      <c r="M28" s="124"/>
      <c r="N28" s="124"/>
      <c r="O28" s="124"/>
      <c r="P28" s="124"/>
      <c r="Q28" s="124"/>
      <c r="R28" s="124"/>
      <c r="S28" s="124"/>
      <c r="T28" s="124"/>
      <c r="U28" s="125"/>
      <c r="V28" s="124"/>
      <c r="W28" s="124"/>
    </row>
    <row r="29" spans="1:23" ht="12.75">
      <c r="A29" s="131"/>
      <c r="B29" s="132"/>
      <c r="C29" s="135"/>
      <c r="D29" s="123"/>
      <c r="E29" s="124"/>
      <c r="F29" s="132"/>
      <c r="G29" s="135"/>
      <c r="H29" s="132"/>
      <c r="I29" s="132"/>
      <c r="J29" s="124"/>
      <c r="K29" s="125"/>
      <c r="L29" s="124"/>
      <c r="M29" s="124"/>
      <c r="N29" s="124"/>
      <c r="O29" s="124"/>
      <c r="P29" s="124"/>
      <c r="Q29" s="124"/>
      <c r="R29" s="124"/>
      <c r="S29" s="124"/>
      <c r="T29" s="124"/>
      <c r="U29" s="125"/>
      <c r="V29" s="124"/>
      <c r="W29" s="124"/>
    </row>
    <row r="30" spans="1:23" ht="13.5" customHeight="1" thickBot="1">
      <c r="A30" s="206"/>
      <c r="B30" s="204"/>
      <c r="C30" s="207"/>
      <c r="D30" s="208"/>
      <c r="E30" s="209"/>
      <c r="F30" s="133"/>
      <c r="G30" s="138"/>
      <c r="H30" s="193"/>
      <c r="I30" s="193"/>
      <c r="J30" s="193"/>
      <c r="K30" s="127"/>
      <c r="L30" s="204"/>
      <c r="M30" s="204"/>
      <c r="N30" s="204"/>
      <c r="O30" s="204"/>
      <c r="P30" s="204"/>
      <c r="Q30" s="205"/>
      <c r="R30" s="126"/>
      <c r="S30" s="126"/>
      <c r="T30" s="126"/>
      <c r="U30" s="127"/>
      <c r="V30" s="124"/>
      <c r="W30" s="124"/>
    </row>
    <row r="31" ht="12.75"/>
    <row r="32" ht="12.75"/>
    <row r="33" ht="12.75"/>
    <row r="34" ht="12.75"/>
    <row r="35" ht="12.75"/>
    <row r="36" ht="12.75"/>
    <row r="37" ht="12.75"/>
    <row r="38" ht="12.75"/>
    <row r="39" ht="12.75"/>
    <row r="40" ht="12.75"/>
    <row r="41" ht="12.75"/>
    <row r="42" ht="12.75"/>
    <row r="43" ht="12.75"/>
    <row r="44" ht="12.75"/>
    <row r="45" ht="12.75"/>
    <row r="46" ht="12.75"/>
    <row r="47" ht="12.75"/>
    <row r="48" ht="12.75"/>
    <row r="49" ht="12.75"/>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row r="279" ht="12.75"/>
    <row r="280" ht="12.75"/>
    <row r="281" ht="12.75"/>
    <row r="282" ht="12.75"/>
    <row r="283" ht="12.75"/>
    <row r="284" ht="12.75"/>
    <row r="285" ht="12.75"/>
    <row r="286" ht="12.75"/>
    <row r="287" ht="12.75"/>
    <row r="288" ht="12.75"/>
    <row r="289" ht="12.75"/>
    <row r="290" ht="12.75"/>
    <row r="291" ht="12.75"/>
    <row r="292" ht="12.75"/>
    <row r="293" ht="12.75"/>
    <row r="294" ht="12.75"/>
    <row r="295" ht="12.75"/>
    <row r="296" ht="12.75"/>
    <row r="297" ht="12.75"/>
    <row r="298" ht="12.75"/>
    <row r="299" ht="12.75"/>
    <row r="300" ht="12.75"/>
    <row r="301" ht="12.75"/>
    <row r="302" ht="12.75"/>
    <row r="303" ht="12.75"/>
    <row r="304" ht="12.75"/>
    <row r="305" ht="12.75"/>
    <row r="306" ht="12.75"/>
    <row r="307" ht="12.75"/>
    <row r="308" ht="12.75"/>
    <row r="309" ht="12.75"/>
    <row r="310" ht="12.75"/>
    <row r="311" ht="12.75"/>
    <row r="312" ht="12.75"/>
    <row r="313" ht="12.75"/>
    <row r="314" ht="12.75"/>
    <row r="315" ht="12.75"/>
    <row r="316" ht="12.75"/>
    <row r="317" ht="12.75"/>
    <row r="318" ht="12.75"/>
    <row r="319" ht="12.75"/>
    <row r="320" ht="12.75"/>
    <row r="321" ht="12.75"/>
    <row r="322" ht="12.75"/>
    <row r="323" ht="12.75"/>
    <row r="324" ht="12.75"/>
    <row r="325" ht="12.75"/>
    <row r="326" ht="12.75"/>
    <row r="327" ht="12.75"/>
    <row r="328" ht="12.75"/>
    <row r="329" ht="12.75"/>
    <row r="330" ht="12.75"/>
    <row r="331" ht="12.75"/>
    <row r="332" ht="12.75"/>
    <row r="333" ht="12.75"/>
    <row r="334" ht="12.75"/>
    <row r="335" ht="12.75"/>
    <row r="336" ht="12.75"/>
    <row r="337" ht="12.75"/>
    <row r="338" ht="12.75"/>
    <row r="339" ht="12.75"/>
    <row r="340" ht="12.75"/>
    <row r="341" ht="12.75"/>
    <row r="342" ht="12.75"/>
    <row r="343" ht="12.75"/>
    <row r="344" ht="12.75"/>
    <row r="345" ht="12.75"/>
    <row r="346" ht="12.75"/>
    <row r="347" ht="12.75"/>
    <row r="348" ht="12.75"/>
    <row r="349" ht="12.75"/>
    <row r="350" ht="12.75"/>
    <row r="351" ht="12.75"/>
    <row r="352" ht="12.75"/>
    <row r="353" ht="12.75"/>
    <row r="354" ht="12.75"/>
    <row r="355" ht="12.75"/>
    <row r="356" ht="12.75"/>
    <row r="357" ht="12.75"/>
    <row r="358" ht="12.75"/>
    <row r="359" ht="12.75"/>
    <row r="360" ht="12.75"/>
    <row r="361" ht="12.75"/>
    <row r="362" ht="12.75"/>
    <row r="363" ht="12.75"/>
    <row r="364" ht="12.75"/>
    <row r="365" ht="12.75"/>
    <row r="366" ht="12.75"/>
    <row r="367" ht="12.75"/>
    <row r="368" ht="12.75"/>
    <row r="369" ht="12.75"/>
    <row r="370" ht="12.75"/>
    <row r="371" ht="12.75"/>
    <row r="372" ht="12.75"/>
    <row r="373" ht="12.75"/>
    <row r="374" ht="12.75"/>
    <row r="375" ht="12.75"/>
    <row r="376" ht="12.75"/>
    <row r="377" ht="12.75"/>
    <row r="378" ht="12.75"/>
    <row r="379" ht="12.75"/>
    <row r="380" ht="12.75"/>
    <row r="381" ht="12.75"/>
    <row r="382" ht="12.75"/>
    <row r="383" ht="12.75"/>
    <row r="384" ht="12.75"/>
    <row r="385" ht="12.75"/>
    <row r="386" ht="12.75"/>
    <row r="387" ht="12.75"/>
    <row r="388" ht="12.75"/>
    <row r="389" ht="12.75"/>
    <row r="390" ht="12.75"/>
    <row r="391" ht="12.75"/>
    <row r="392" ht="12.75"/>
    <row r="393" ht="12.75"/>
    <row r="394" ht="12.75"/>
    <row r="395" ht="12.75"/>
    <row r="396" ht="12.75"/>
    <row r="397" ht="12.75"/>
    <row r="398" ht="12.75"/>
    <row r="399" ht="12.75"/>
    <row r="400" ht="12.75"/>
    <row r="401" ht="12.75"/>
    <row r="402" ht="12.75"/>
    <row r="403" ht="12.75"/>
    <row r="404" ht="12.75"/>
    <row r="405" ht="12.75"/>
    <row r="406" ht="12.75"/>
    <row r="407" ht="12.75"/>
    <row r="408" ht="12.75"/>
    <row r="409" ht="12.75"/>
    <row r="410" ht="12.75"/>
    <row r="411" ht="12.75"/>
    <row r="412" ht="12.75"/>
    <row r="413" ht="12.75"/>
    <row r="414" ht="12.75"/>
    <row r="415" ht="12.75"/>
    <row r="416" ht="12.75"/>
    <row r="417" ht="12.75"/>
    <row r="418" ht="12.75"/>
    <row r="419" ht="12.75"/>
    <row r="420" ht="12.75"/>
    <row r="421" ht="12.75"/>
    <row r="422" ht="12.75"/>
  </sheetData>
  <sheetProtection/>
  <autoFilter ref="A6:U21"/>
  <mergeCells count="20">
    <mergeCell ref="H30:J30"/>
    <mergeCell ref="A26:C26"/>
    <mergeCell ref="D26:E26"/>
    <mergeCell ref="L23:P23"/>
    <mergeCell ref="M5:P5"/>
    <mergeCell ref="F5:I5"/>
    <mergeCell ref="L30:Q30"/>
    <mergeCell ref="A30:C30"/>
    <mergeCell ref="D30:E30"/>
    <mergeCell ref="A23:C23"/>
    <mergeCell ref="H26:J26"/>
    <mergeCell ref="A1:U1"/>
    <mergeCell ref="A2:U2"/>
    <mergeCell ref="A3:U3"/>
    <mergeCell ref="H23:J23"/>
    <mergeCell ref="R5:U5"/>
    <mergeCell ref="J5:L5"/>
    <mergeCell ref="A5:B5"/>
    <mergeCell ref="C5:E5"/>
    <mergeCell ref="D23:E23"/>
  </mergeCells>
  <conditionalFormatting sqref="T7:T21 H7:I21">
    <cfRule type="expression" priority="200" dxfId="50" stopIfTrue="1">
      <formula>"l6&gt;=22"</formula>
    </cfRule>
    <cfRule type="expression" priority="201" dxfId="49" stopIfTrue="1">
      <formula>"l6&gt;=9"</formula>
    </cfRule>
    <cfRule type="expression" priority="202" dxfId="48" stopIfTrue="1">
      <formula>"l6&gt;=1"</formula>
    </cfRule>
  </conditionalFormatting>
  <conditionalFormatting sqref="I7:I21 U7:U21">
    <cfRule type="cellIs" priority="197" dxfId="47" operator="greaterThanOrEqual" stopIfTrue="1">
      <formula>18</formula>
    </cfRule>
    <cfRule type="cellIs" priority="198" dxfId="46" operator="greaterThanOrEqual" stopIfTrue="1">
      <formula>10</formula>
    </cfRule>
    <cfRule type="cellIs" priority="199" dxfId="45" operator="greaterThanOrEqual" stopIfTrue="1">
      <formula>1</formula>
    </cfRule>
  </conditionalFormatting>
  <conditionalFormatting sqref="A7:A21 J7:J21">
    <cfRule type="expression" priority="193" dxfId="2" stopIfTrue="1">
      <formula>'Registro Riesgos'!#REF!="bajo"</formula>
    </cfRule>
    <cfRule type="expression" priority="194" dxfId="1" stopIfTrue="1">
      <formula>'Registro Riesgos'!#REF!="medio"</formula>
    </cfRule>
    <cfRule type="expression" priority="195" dxfId="0" stopIfTrue="1">
      <formula>'Registro Riesgos'!#REF!="alto"</formula>
    </cfRule>
  </conditionalFormatting>
  <conditionalFormatting sqref="M7:O21 K7:K21 Q11:Q21">
    <cfRule type="expression" priority="106" dxfId="2" stopIfTrue="1">
      <formula>$I7="bajo"</formula>
    </cfRule>
    <cfRule type="expression" priority="107" dxfId="1" stopIfTrue="1">
      <formula>$I7="medio"</formula>
    </cfRule>
    <cfRule type="expression" priority="108" dxfId="0" stopIfTrue="1">
      <formula>$I7="alto"</formula>
    </cfRule>
  </conditionalFormatting>
  <conditionalFormatting sqref="Q7:Q10">
    <cfRule type="expression" priority="53" dxfId="1" stopIfTrue="1">
      <formula>$P7="medio"</formula>
    </cfRule>
    <cfRule type="expression" priority="54" dxfId="0" stopIfTrue="1">
      <formula>$P7="alto"</formula>
    </cfRule>
  </conditionalFormatting>
  <conditionalFormatting sqref="P7:P21">
    <cfRule type="expression" priority="10" dxfId="2" stopIfTrue="1">
      <formula>$P7="bajo"</formula>
    </cfRule>
    <cfRule type="expression" priority="11" dxfId="1" stopIfTrue="1">
      <formula>$P7="medio"</formula>
    </cfRule>
    <cfRule type="expression" priority="12" dxfId="0" stopIfTrue="1">
      <formula>$P7="alto"</formula>
    </cfRule>
  </conditionalFormatting>
  <dataValidations count="2">
    <dataValidation type="list" allowBlank="1" showInputMessage="1" showErrorMessage="1" sqref="N7:N21">
      <formula1>"100,50,25,5,1"</formula1>
    </dataValidation>
    <dataValidation type="list" allowBlank="1" showInputMessage="1" showErrorMessage="1" sqref="M7:M21">
      <formula1>"10,8,6,3,2"</formula1>
    </dataValidation>
  </dataValidations>
  <printOptions horizontalCentered="1"/>
  <pageMargins left="0.26" right="0.29" top="0.78" bottom="0.54" header="0.5" footer="0.34"/>
  <pageSetup fitToHeight="3" fitToWidth="1" horizontalDpi="600" verticalDpi="600" orientation="landscape" paperSize="17" scale="62" r:id="rId3"/>
  <headerFooter alignWithMargins="0">
    <oddHeader>&amp;C&amp;"Arial,Bold"&amp;14FORMAL RISK ASSESSMENT RECORD FORM</oddHeader>
  </headerFooter>
  <legacyDrawing r:id="rId2"/>
</worksheet>
</file>

<file path=xl/worksheets/sheet3.xml><?xml version="1.0" encoding="utf-8"?>
<worksheet xmlns="http://schemas.openxmlformats.org/spreadsheetml/2006/main" xmlns:r="http://schemas.openxmlformats.org/officeDocument/2006/relationships">
  <dimension ref="B4:H39"/>
  <sheetViews>
    <sheetView zoomScalePageLayoutView="0" workbookViewId="0" topLeftCell="A22">
      <selection activeCell="C42" sqref="C42"/>
    </sheetView>
  </sheetViews>
  <sheetFormatPr defaultColWidth="9.140625" defaultRowHeight="12.75"/>
  <cols>
    <col min="1" max="1" width="11.421875" style="0" customWidth="1"/>
    <col min="2" max="2" width="22.7109375" style="0" customWidth="1"/>
    <col min="3" max="3" width="41.00390625" style="0" customWidth="1"/>
    <col min="4" max="4" width="14.8515625" style="0" customWidth="1"/>
    <col min="5" max="16384" width="11.421875" style="0" customWidth="1"/>
  </cols>
  <sheetData>
    <row r="3" ht="13.5" thickBot="1"/>
    <row r="4" spans="2:4" ht="16.5" thickBot="1">
      <c r="B4" s="148" t="s">
        <v>331</v>
      </c>
      <c r="C4" s="149" t="s">
        <v>332</v>
      </c>
      <c r="D4" s="149" t="s">
        <v>333</v>
      </c>
    </row>
    <row r="5" spans="2:4" ht="15.75" thickBot="1">
      <c r="B5" s="150" t="s">
        <v>334</v>
      </c>
      <c r="C5" s="151" t="s">
        <v>335</v>
      </c>
      <c r="D5" s="152">
        <v>10</v>
      </c>
    </row>
    <row r="6" spans="2:4" ht="15.75" thickBot="1">
      <c r="B6" s="150" t="s">
        <v>3</v>
      </c>
      <c r="C6" s="151" t="s">
        <v>336</v>
      </c>
      <c r="D6" s="152">
        <v>8</v>
      </c>
    </row>
    <row r="7" spans="2:4" ht="15.75" thickBot="1">
      <c r="B7" s="150" t="s">
        <v>324</v>
      </c>
      <c r="C7" s="151" t="s">
        <v>337</v>
      </c>
      <c r="D7" s="152">
        <v>6</v>
      </c>
    </row>
    <row r="8" spans="2:4" ht="15.75" thickBot="1">
      <c r="B8" s="150" t="s">
        <v>4</v>
      </c>
      <c r="C8" s="151" t="s">
        <v>338</v>
      </c>
      <c r="D8" s="152">
        <v>3</v>
      </c>
    </row>
    <row r="9" spans="2:4" ht="15.75" thickBot="1">
      <c r="B9" s="150" t="s">
        <v>339</v>
      </c>
      <c r="C9" s="151" t="s">
        <v>340</v>
      </c>
      <c r="D9" s="152">
        <v>2</v>
      </c>
    </row>
    <row r="10" spans="2:8" ht="15">
      <c r="B10" s="96"/>
      <c r="C10" s="96"/>
      <c r="D10" s="96"/>
      <c r="H10">
        <v>1</v>
      </c>
    </row>
    <row r="11" spans="2:4" ht="15">
      <c r="B11" s="96"/>
      <c r="C11" s="96"/>
      <c r="D11" s="96"/>
    </row>
    <row r="12" spans="2:4" ht="15">
      <c r="B12" s="96"/>
      <c r="C12" s="96"/>
      <c r="D12" s="96"/>
    </row>
    <row r="13" spans="2:4" ht="15.75" thickBot="1">
      <c r="B13" s="96"/>
      <c r="C13" s="96"/>
      <c r="D13" s="96"/>
    </row>
    <row r="14" spans="2:4" ht="16.5" thickBot="1">
      <c r="B14" s="148" t="s">
        <v>331</v>
      </c>
      <c r="C14" s="149" t="s">
        <v>362</v>
      </c>
      <c r="D14" s="149" t="s">
        <v>341</v>
      </c>
    </row>
    <row r="15" spans="2:8" ht="30.75" thickBot="1">
      <c r="B15" s="150" t="s">
        <v>342</v>
      </c>
      <c r="C15" s="151" t="s">
        <v>343</v>
      </c>
      <c r="D15" s="152">
        <v>100</v>
      </c>
      <c r="H15">
        <v>500</v>
      </c>
    </row>
    <row r="16" spans="2:4" ht="30.75" thickBot="1">
      <c r="B16" s="150" t="s">
        <v>344</v>
      </c>
      <c r="C16" s="151" t="s">
        <v>345</v>
      </c>
      <c r="D16" s="152">
        <v>50</v>
      </c>
    </row>
    <row r="17" spans="2:4" ht="90.75" thickBot="1">
      <c r="B17" s="150" t="s">
        <v>1</v>
      </c>
      <c r="C17" s="151" t="s">
        <v>346</v>
      </c>
      <c r="D17" s="152">
        <v>25</v>
      </c>
    </row>
    <row r="18" spans="2:4" ht="45.75" thickBot="1">
      <c r="B18" s="150" t="s">
        <v>347</v>
      </c>
      <c r="C18" s="151" t="s">
        <v>348</v>
      </c>
      <c r="D18" s="152">
        <v>5</v>
      </c>
    </row>
    <row r="19" spans="2:4" ht="15.75" thickBot="1">
      <c r="B19" s="150" t="s">
        <v>349</v>
      </c>
      <c r="C19" s="151" t="s">
        <v>350</v>
      </c>
      <c r="D19" s="152">
        <v>1</v>
      </c>
    </row>
    <row r="20" spans="2:4" ht="12.75">
      <c r="B20" s="2"/>
      <c r="C20" s="2"/>
      <c r="D20" s="2"/>
    </row>
    <row r="21" spans="2:4" ht="12.75">
      <c r="B21" s="2"/>
      <c r="C21" s="2"/>
      <c r="D21" s="2"/>
    </row>
    <row r="22" spans="2:4" ht="15.75">
      <c r="B22" s="153" t="s">
        <v>351</v>
      </c>
      <c r="C22" s="153" t="s">
        <v>352</v>
      </c>
      <c r="D22" s="2"/>
    </row>
    <row r="23" spans="2:4" ht="15">
      <c r="B23" s="154" t="s">
        <v>353</v>
      </c>
      <c r="C23" s="154" t="s">
        <v>354</v>
      </c>
      <c r="D23" s="155" t="s">
        <v>355</v>
      </c>
    </row>
    <row r="24" spans="2:4" ht="15">
      <c r="B24" s="154" t="s">
        <v>356</v>
      </c>
      <c r="C24" s="154" t="s">
        <v>357</v>
      </c>
      <c r="D24" s="155" t="s">
        <v>358</v>
      </c>
    </row>
    <row r="25" spans="2:4" ht="15">
      <c r="B25" s="154" t="s">
        <v>359</v>
      </c>
      <c r="C25" s="154" t="s">
        <v>360</v>
      </c>
      <c r="D25" s="155" t="s">
        <v>361</v>
      </c>
    </row>
    <row r="26" spans="2:4" ht="12.75">
      <c r="B26" s="2"/>
      <c r="C26" s="2"/>
      <c r="D26" s="2"/>
    </row>
    <row r="27" spans="2:4" ht="12.75">
      <c r="B27" s="2"/>
      <c r="C27" s="2"/>
      <c r="D27" s="2"/>
    </row>
    <row r="28" spans="2:4" ht="12.75">
      <c r="B28" s="2"/>
      <c r="C28" s="2"/>
      <c r="D28" s="2"/>
    </row>
    <row r="29" spans="2:4" ht="12.75">
      <c r="B29" s="2"/>
      <c r="C29" s="2"/>
      <c r="D29" s="2"/>
    </row>
    <row r="30" ht="12.75">
      <c r="B30" s="2"/>
    </row>
    <row r="34" ht="12.75">
      <c r="B34">
        <v>10</v>
      </c>
    </row>
    <row r="35" ht="12.75">
      <c r="B35">
        <v>8</v>
      </c>
    </row>
    <row r="36" ht="12.75">
      <c r="B36">
        <v>6</v>
      </c>
    </row>
    <row r="37" ht="12.75">
      <c r="B37">
        <v>3</v>
      </c>
    </row>
    <row r="38" ht="12.75">
      <c r="B38">
        <v>2</v>
      </c>
    </row>
    <row r="39" ht="15">
      <c r="B39" s="97" t="s">
        <v>263</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H17"/>
  <sheetViews>
    <sheetView zoomScalePageLayoutView="0" workbookViewId="0" topLeftCell="A1">
      <selection activeCell="A1" sqref="A1:B1"/>
    </sheetView>
  </sheetViews>
  <sheetFormatPr defaultColWidth="9.140625" defaultRowHeight="12.75"/>
  <cols>
    <col min="1" max="1" width="24.7109375" style="0" bestFit="1" customWidth="1"/>
    <col min="2" max="2" width="36.421875" style="0" customWidth="1"/>
    <col min="3" max="3" width="6.7109375" style="0" customWidth="1"/>
    <col min="4" max="4" width="6.140625" style="0" customWidth="1"/>
    <col min="5" max="5" width="44.7109375" style="0" customWidth="1"/>
    <col min="6" max="6" width="47.7109375" style="0" customWidth="1"/>
    <col min="7" max="7" width="19.140625" style="0" customWidth="1"/>
    <col min="8" max="8" width="15.7109375" style="0" customWidth="1"/>
    <col min="9" max="16384" width="11.421875" style="0" customWidth="1"/>
  </cols>
  <sheetData>
    <row r="1" spans="1:8" s="1" customFormat="1" ht="45.75" customHeight="1">
      <c r="A1" s="216"/>
      <c r="B1" s="217"/>
      <c r="C1" s="218" t="s">
        <v>294</v>
      </c>
      <c r="D1" s="219"/>
      <c r="E1" s="100"/>
      <c r="F1" s="213" t="s">
        <v>293</v>
      </c>
      <c r="G1" s="214"/>
      <c r="H1" s="215"/>
    </row>
    <row r="2" spans="1:8" s="99" customFormat="1" ht="69.75">
      <c r="A2" s="110" t="s">
        <v>327</v>
      </c>
      <c r="B2" s="110" t="s">
        <v>367</v>
      </c>
      <c r="C2" s="120" t="s">
        <v>363</v>
      </c>
      <c r="D2" s="120" t="s">
        <v>366</v>
      </c>
      <c r="E2" s="110" t="s">
        <v>267</v>
      </c>
      <c r="F2" s="110" t="s">
        <v>279</v>
      </c>
      <c r="G2" s="110" t="s">
        <v>280</v>
      </c>
      <c r="H2" s="110" t="s">
        <v>281</v>
      </c>
    </row>
    <row r="3" spans="1:8" s="1" customFormat="1" ht="53.25" customHeight="1">
      <c r="A3" s="141" t="s">
        <v>403</v>
      </c>
      <c r="B3" s="140" t="str">
        <f>+'Registro Riesgos'!B7</f>
        <v>TENER UNICO CLIENTE (PROVEEDOR X)</v>
      </c>
      <c r="C3" s="168">
        <v>800</v>
      </c>
      <c r="D3" s="159" t="str">
        <f aca="true" t="shared" si="0" ref="D3:D17">IF(C3=" "," ",IF(C3&lt;400,"Bajo",IF(C3&lt;500,"Medio","Alto")))</f>
        <v>Alto</v>
      </c>
      <c r="E3" s="139" t="s">
        <v>422</v>
      </c>
      <c r="F3" s="142" t="s">
        <v>420</v>
      </c>
      <c r="G3" s="156" t="s">
        <v>453</v>
      </c>
      <c r="H3" s="167">
        <v>43070</v>
      </c>
    </row>
    <row r="4" spans="1:8" s="1" customFormat="1" ht="27.75" customHeight="1">
      <c r="A4" s="141" t="s">
        <v>403</v>
      </c>
      <c r="B4" s="140" t="str">
        <f>+'Registro Riesgos'!B8</f>
        <v>ESCASES DE MATERIA PRIMA (INDICAR LA RAZON BREVE)</v>
      </c>
      <c r="C4" s="169">
        <v>400</v>
      </c>
      <c r="D4" s="158" t="str">
        <f t="shared" si="0"/>
        <v>Medio</v>
      </c>
      <c r="E4" s="139" t="s">
        <v>417</v>
      </c>
      <c r="F4" s="142" t="s">
        <v>424</v>
      </c>
      <c r="G4" s="156" t="s">
        <v>453</v>
      </c>
      <c r="H4" s="167">
        <v>43070</v>
      </c>
    </row>
    <row r="5" spans="1:8" s="1" customFormat="1" ht="27.75" customHeight="1">
      <c r="A5" s="141" t="s">
        <v>403</v>
      </c>
      <c r="B5" s="140" t="str">
        <f>+'Registro Riesgos'!B9</f>
        <v>CONTAMINACION DE LAS BOBINAS PARA EMPAQUE</v>
      </c>
      <c r="C5" s="170">
        <v>150</v>
      </c>
      <c r="D5" s="171" t="str">
        <f t="shared" si="0"/>
        <v>Bajo</v>
      </c>
      <c r="E5" s="139" t="s">
        <v>419</v>
      </c>
      <c r="F5" s="142" t="s">
        <v>426</v>
      </c>
      <c r="G5" s="156" t="s">
        <v>453</v>
      </c>
      <c r="H5" s="167">
        <v>43070</v>
      </c>
    </row>
    <row r="6" spans="1:8" s="1" customFormat="1" ht="54.75" customHeight="1">
      <c r="A6" s="141" t="s">
        <v>403</v>
      </c>
      <c r="B6" s="140" t="str">
        <f>+'Registro Riesgos'!B10</f>
        <v>RIESGO DE BOBINAS FLOJAS POR FALTA DE PRESIÓN EN AIRE COMPRIMIDO</v>
      </c>
      <c r="C6" s="170">
        <v>150</v>
      </c>
      <c r="D6" s="171" t="str">
        <f t="shared" si="0"/>
        <v>Bajo</v>
      </c>
      <c r="E6" s="139" t="s">
        <v>404</v>
      </c>
      <c r="F6" s="142" t="s">
        <v>428</v>
      </c>
      <c r="G6" s="156" t="s">
        <v>453</v>
      </c>
      <c r="H6" s="167">
        <v>43070</v>
      </c>
    </row>
    <row r="7" spans="1:8" s="1" customFormat="1" ht="65.25" customHeight="1">
      <c r="A7" s="141" t="s">
        <v>403</v>
      </c>
      <c r="B7" s="140" t="str">
        <f>+'Registro Riesgos'!B11</f>
        <v>RIESGO DE BAJA PRODUCTIVIDAD POR CINTAS DE CORTE RECUPERADAS O MAL AFILADAS.</v>
      </c>
      <c r="C7" s="170">
        <v>150</v>
      </c>
      <c r="D7" s="171" t="str">
        <f t="shared" si="0"/>
        <v>Bajo</v>
      </c>
      <c r="E7" s="139" t="s">
        <v>429</v>
      </c>
      <c r="F7" s="142" t="s">
        <v>431</v>
      </c>
      <c r="G7" s="156" t="s">
        <v>453</v>
      </c>
      <c r="H7" s="167">
        <v>43070</v>
      </c>
    </row>
    <row r="8" spans="1:8" s="1" customFormat="1" ht="27.75" customHeight="1">
      <c r="A8" s="141" t="s">
        <v>403</v>
      </c>
      <c r="B8" s="140" t="s">
        <v>409</v>
      </c>
      <c r="C8" s="170">
        <v>150</v>
      </c>
      <c r="D8" s="171" t="str">
        <f t="shared" si="0"/>
        <v>Bajo</v>
      </c>
      <c r="E8" s="139" t="s">
        <v>432</v>
      </c>
      <c r="F8" s="142" t="s">
        <v>433</v>
      </c>
      <c r="G8" s="156" t="s">
        <v>453</v>
      </c>
      <c r="H8" s="167">
        <v>43070</v>
      </c>
    </row>
    <row r="9" spans="1:8" s="1" customFormat="1" ht="27.75" customHeight="1">
      <c r="A9" s="141" t="s">
        <v>403</v>
      </c>
      <c r="B9" s="140" t="s">
        <v>410</v>
      </c>
      <c r="C9" s="170">
        <v>150</v>
      </c>
      <c r="D9" s="171" t="str">
        <f t="shared" si="0"/>
        <v>Bajo</v>
      </c>
      <c r="E9" s="139" t="s">
        <v>436</v>
      </c>
      <c r="F9" s="143" t="s">
        <v>435</v>
      </c>
      <c r="G9" s="156" t="s">
        <v>453</v>
      </c>
      <c r="H9" s="167">
        <v>43070</v>
      </c>
    </row>
    <row r="10" spans="1:8" ht="27.75" customHeight="1">
      <c r="A10" s="141" t="s">
        <v>403</v>
      </c>
      <c r="B10" s="140" t="s">
        <v>411</v>
      </c>
      <c r="C10" s="170">
        <v>150</v>
      </c>
      <c r="D10" s="171" t="str">
        <f t="shared" si="0"/>
        <v>Bajo</v>
      </c>
      <c r="E10" s="139" t="s">
        <v>437</v>
      </c>
      <c r="F10" s="142" t="s">
        <v>438</v>
      </c>
      <c r="G10" s="156" t="s">
        <v>453</v>
      </c>
      <c r="H10" s="167">
        <v>43070</v>
      </c>
    </row>
    <row r="11" spans="1:8" ht="27.75" customHeight="1">
      <c r="A11" s="141" t="s">
        <v>403</v>
      </c>
      <c r="B11" s="140" t="s">
        <v>412</v>
      </c>
      <c r="C11" s="170">
        <v>150</v>
      </c>
      <c r="D11" s="171" t="str">
        <f t="shared" si="0"/>
        <v>Bajo</v>
      </c>
      <c r="E11" s="139" t="s">
        <v>439</v>
      </c>
      <c r="F11" s="143" t="s">
        <v>440</v>
      </c>
      <c r="G11" s="156" t="s">
        <v>453</v>
      </c>
      <c r="H11" s="167">
        <v>43070</v>
      </c>
    </row>
    <row r="12" spans="1:8" ht="27.75" customHeight="1">
      <c r="A12" s="141" t="s">
        <v>403</v>
      </c>
      <c r="B12" s="140" t="s">
        <v>413</v>
      </c>
      <c r="C12" s="170">
        <v>150</v>
      </c>
      <c r="D12" s="171" t="str">
        <f t="shared" si="0"/>
        <v>Bajo</v>
      </c>
      <c r="E12" s="139" t="s">
        <v>439</v>
      </c>
      <c r="F12" s="143" t="s">
        <v>440</v>
      </c>
      <c r="G12" s="156" t="s">
        <v>453</v>
      </c>
      <c r="H12" s="167">
        <v>43070</v>
      </c>
    </row>
    <row r="13" spans="1:8" ht="27.75" customHeight="1">
      <c r="A13" s="141" t="s">
        <v>403</v>
      </c>
      <c r="B13" s="140" t="s">
        <v>405</v>
      </c>
      <c r="C13" s="170">
        <v>150</v>
      </c>
      <c r="D13" s="171" t="str">
        <f t="shared" si="0"/>
        <v>Bajo</v>
      </c>
      <c r="E13" s="139" t="s">
        <v>443</v>
      </c>
      <c r="F13" s="142" t="s">
        <v>444</v>
      </c>
      <c r="G13" s="156" t="s">
        <v>453</v>
      </c>
      <c r="H13" s="167">
        <v>43070</v>
      </c>
    </row>
    <row r="14" spans="1:8" ht="27.75" customHeight="1">
      <c r="A14" s="141" t="s">
        <v>403</v>
      </c>
      <c r="B14" s="140" t="s">
        <v>406</v>
      </c>
      <c r="C14" s="170">
        <v>150</v>
      </c>
      <c r="D14" s="171" t="str">
        <f t="shared" si="0"/>
        <v>Bajo</v>
      </c>
      <c r="E14" s="139" t="s">
        <v>446</v>
      </c>
      <c r="F14" s="142" t="s">
        <v>448</v>
      </c>
      <c r="G14" s="156" t="s">
        <v>453</v>
      </c>
      <c r="H14" s="167">
        <v>43070</v>
      </c>
    </row>
    <row r="15" spans="1:8" ht="38.25">
      <c r="A15" s="141" t="s">
        <v>403</v>
      </c>
      <c r="B15" s="140" t="s">
        <v>414</v>
      </c>
      <c r="C15" s="170">
        <v>150</v>
      </c>
      <c r="D15" s="171" t="str">
        <f t="shared" si="0"/>
        <v>Bajo</v>
      </c>
      <c r="E15" s="139" t="s">
        <v>449</v>
      </c>
      <c r="F15" s="142" t="s">
        <v>451</v>
      </c>
      <c r="G15" s="156" t="s">
        <v>453</v>
      </c>
      <c r="H15" s="167">
        <v>43070</v>
      </c>
    </row>
    <row r="16" spans="1:8" ht="51">
      <c r="A16" s="141" t="s">
        <v>403</v>
      </c>
      <c r="B16" s="140" t="s">
        <v>415</v>
      </c>
      <c r="C16" s="170">
        <v>150</v>
      </c>
      <c r="D16" s="171" t="str">
        <f t="shared" si="0"/>
        <v>Bajo</v>
      </c>
      <c r="E16" s="139" t="s">
        <v>441</v>
      </c>
      <c r="F16" s="142" t="s">
        <v>442</v>
      </c>
      <c r="G16" s="156" t="s">
        <v>453</v>
      </c>
      <c r="H16" s="167">
        <v>43070</v>
      </c>
    </row>
    <row r="17" spans="1:8" ht="63.75">
      <c r="A17" s="141" t="s">
        <v>403</v>
      </c>
      <c r="B17" s="140" t="s">
        <v>416</v>
      </c>
      <c r="C17" s="170">
        <v>150</v>
      </c>
      <c r="D17" s="171" t="str">
        <f t="shared" si="0"/>
        <v>Bajo</v>
      </c>
      <c r="E17" s="139" t="s">
        <v>441</v>
      </c>
      <c r="F17" s="142" t="s">
        <v>442</v>
      </c>
      <c r="G17" s="156" t="s">
        <v>453</v>
      </c>
      <c r="H17" s="167">
        <v>43070</v>
      </c>
    </row>
  </sheetData>
  <sheetProtection/>
  <mergeCells count="3">
    <mergeCell ref="F1:H1"/>
    <mergeCell ref="A1:B1"/>
    <mergeCell ref="C1:D1"/>
  </mergeCells>
  <conditionalFormatting sqref="A3:A17">
    <cfRule type="expression" priority="20" dxfId="2" stopIfTrue="1">
      <formula>'Plan de Acción'!#REF!="bajo"</formula>
    </cfRule>
    <cfRule type="expression" priority="21" dxfId="1" stopIfTrue="1">
      <formula>'Plan de Acción'!#REF!="medio"</formula>
    </cfRule>
    <cfRule type="expression" priority="22" dxfId="0" stopIfTrue="1">
      <formula>'Plan de Acción'!#REF!="alto"</formula>
    </cfRule>
  </conditionalFormatting>
  <conditionalFormatting sqref="D3:D17">
    <cfRule type="expression" priority="14" dxfId="2" stopIfTrue="1">
      <formula>$P3="bajo"</formula>
    </cfRule>
    <cfRule type="expression" priority="15" dxfId="1" stopIfTrue="1">
      <formula>$P3="medio"</formula>
    </cfRule>
    <cfRule type="expression" priority="16" dxfId="0" stopIfTrue="1">
      <formula>$P3="alto"</formula>
    </cfRule>
  </conditionalFormatting>
  <conditionalFormatting sqref="F7:F17">
    <cfRule type="expression" priority="3" dxfId="2" stopIfTrue="1">
      <formula>$I7="bajo"</formula>
    </cfRule>
    <cfRule type="expression" priority="4" dxfId="1" stopIfTrue="1">
      <formula>$I7="medio"</formula>
    </cfRule>
    <cfRule type="expression" priority="5" dxfId="0" stopIfTrue="1">
      <formula>$I7="alto"</formula>
    </cfRule>
  </conditionalFormatting>
  <conditionalFormatting sqref="F3:F6">
    <cfRule type="expression" priority="1" dxfId="1" stopIfTrue="1">
      <formula>$P3="medio"</formula>
    </cfRule>
    <cfRule type="expression" priority="2" dxfId="0" stopIfTrue="1">
      <formula>$P3="alto"</formula>
    </cfRule>
  </conditionalFormatting>
  <conditionalFormatting sqref="E3:E17">
    <cfRule type="expression" priority="6" dxfId="2" stopIfTrue="1">
      <formula>'Plan de Acción'!#REF!="bajo"</formula>
    </cfRule>
    <cfRule type="expression" priority="7" dxfId="1" stopIfTrue="1">
      <formula>'Plan de Acción'!#REF!="medio"</formula>
    </cfRule>
    <cfRule type="expression" priority="8" dxfId="0" stopIfTrue="1">
      <formula>'Plan de Acción'!#REF!="alto"</formula>
    </cfRule>
  </conditionalFormatting>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tabColor indexed="13"/>
    <pageSetUpPr fitToPage="1"/>
  </sheetPr>
  <dimension ref="A2:J13"/>
  <sheetViews>
    <sheetView zoomScalePageLayoutView="0" workbookViewId="0" topLeftCell="A1">
      <selection activeCell="B4" sqref="B4"/>
    </sheetView>
  </sheetViews>
  <sheetFormatPr defaultColWidth="9.140625" defaultRowHeight="12.75"/>
  <cols>
    <col min="1" max="1" width="12.140625" style="1" customWidth="1"/>
    <col min="2" max="2" width="24.00390625" style="1" customWidth="1"/>
    <col min="3" max="3" width="14.57421875" style="1" customWidth="1"/>
    <col min="4" max="4" width="32.28125" style="1" customWidth="1"/>
    <col min="5" max="5" width="10.8515625" style="1" customWidth="1"/>
    <col min="6" max="6" width="9.7109375" style="1" customWidth="1"/>
    <col min="7" max="7" width="33.28125" style="1" customWidth="1"/>
    <col min="8" max="8" width="15.57421875" style="172" customWidth="1"/>
    <col min="9" max="9" width="13.8515625" style="1" customWidth="1"/>
    <col min="10" max="10" width="14.7109375" style="1" customWidth="1"/>
    <col min="11" max="16384" width="11.421875" style="1" customWidth="1"/>
  </cols>
  <sheetData>
    <row r="1" ht="12.75"/>
    <row r="2" spans="3:7" ht="20.25">
      <c r="C2" s="220" t="s">
        <v>295</v>
      </c>
      <c r="D2" s="220"/>
      <c r="E2" s="220"/>
      <c r="F2" s="220"/>
      <c r="G2" s="220"/>
    </row>
    <row r="3" spans="1:10" s="99" customFormat="1" ht="78.75" customHeight="1">
      <c r="A3" s="109" t="s">
        <v>455</v>
      </c>
      <c r="B3" s="109" t="s">
        <v>456</v>
      </c>
      <c r="C3" s="109" t="s">
        <v>286</v>
      </c>
      <c r="D3" s="108" t="s">
        <v>290</v>
      </c>
      <c r="E3" s="108" t="s">
        <v>328</v>
      </c>
      <c r="F3" s="109" t="s">
        <v>457</v>
      </c>
      <c r="G3" s="98" t="s">
        <v>284</v>
      </c>
      <c r="H3" s="109" t="s">
        <v>287</v>
      </c>
      <c r="I3" s="109" t="s">
        <v>288</v>
      </c>
      <c r="J3" s="109" t="s">
        <v>289</v>
      </c>
    </row>
    <row r="4" spans="1:10" ht="51">
      <c r="A4" s="139" t="s">
        <v>318</v>
      </c>
      <c r="B4" s="139" t="s">
        <v>458</v>
      </c>
      <c r="C4" s="104" t="s">
        <v>459</v>
      </c>
      <c r="D4" s="139" t="s">
        <v>422</v>
      </c>
      <c r="E4" s="168">
        <v>800</v>
      </c>
      <c r="F4" s="159" t="str">
        <f aca="true" t="shared" si="0" ref="F4:F13">IF(E4=" "," ",IF(E4&lt;400,"Bajo",IF(E4&lt;500,"Medio","Alto")))</f>
        <v>Alto</v>
      </c>
      <c r="G4" s="139" t="s">
        <v>422</v>
      </c>
      <c r="H4" s="156" t="s">
        <v>453</v>
      </c>
      <c r="I4" s="156" t="s">
        <v>460</v>
      </c>
      <c r="J4" s="156" t="s">
        <v>461</v>
      </c>
    </row>
    <row r="5" spans="1:10" ht="45.75" customHeight="1">
      <c r="A5" s="157" t="s">
        <v>320</v>
      </c>
      <c r="B5" s="157" t="s">
        <v>310</v>
      </c>
      <c r="C5" s="104" t="s">
        <v>459</v>
      </c>
      <c r="D5" s="139" t="s">
        <v>417</v>
      </c>
      <c r="E5" s="169">
        <v>400</v>
      </c>
      <c r="F5" s="158" t="str">
        <f t="shared" si="0"/>
        <v>Medio</v>
      </c>
      <c r="G5" s="139" t="s">
        <v>417</v>
      </c>
      <c r="H5" s="156" t="s">
        <v>453</v>
      </c>
      <c r="I5" s="156" t="s">
        <v>462</v>
      </c>
      <c r="J5" s="156" t="s">
        <v>461</v>
      </c>
    </row>
    <row r="6" spans="1:10" ht="76.5">
      <c r="A6" s="157" t="s">
        <v>323</v>
      </c>
      <c r="B6" s="157" t="s">
        <v>312</v>
      </c>
      <c r="C6" s="104" t="s">
        <v>459</v>
      </c>
      <c r="D6" s="139" t="s">
        <v>419</v>
      </c>
      <c r="E6" s="170">
        <v>150</v>
      </c>
      <c r="F6" s="171" t="str">
        <f t="shared" si="0"/>
        <v>Bajo</v>
      </c>
      <c r="G6" s="139" t="s">
        <v>419</v>
      </c>
      <c r="H6" s="156" t="s">
        <v>453</v>
      </c>
      <c r="I6" s="156" t="s">
        <v>463</v>
      </c>
      <c r="J6" s="156" t="s">
        <v>461</v>
      </c>
    </row>
    <row r="7" spans="1:10" ht="45.75" customHeight="1">
      <c r="A7" s="141" t="s">
        <v>319</v>
      </c>
      <c r="B7" s="140" t="s">
        <v>309</v>
      </c>
      <c r="C7" s="104" t="s">
        <v>464</v>
      </c>
      <c r="D7" s="139" t="s">
        <v>404</v>
      </c>
      <c r="E7" s="170">
        <v>150</v>
      </c>
      <c r="F7" s="171" t="str">
        <f t="shared" si="0"/>
        <v>Bajo</v>
      </c>
      <c r="G7" s="139" t="s">
        <v>404</v>
      </c>
      <c r="H7" s="156" t="s">
        <v>453</v>
      </c>
      <c r="I7" s="156" t="s">
        <v>465</v>
      </c>
      <c r="J7" s="156" t="s">
        <v>461</v>
      </c>
    </row>
    <row r="8" spans="1:10" ht="45.75" customHeight="1">
      <c r="A8" s="141" t="s">
        <v>319</v>
      </c>
      <c r="B8" s="140" t="s">
        <v>311</v>
      </c>
      <c r="C8" s="104" t="s">
        <v>464</v>
      </c>
      <c r="D8" s="139" t="s">
        <v>432</v>
      </c>
      <c r="E8" s="170">
        <v>150</v>
      </c>
      <c r="F8" s="171" t="str">
        <f t="shared" si="0"/>
        <v>Bajo</v>
      </c>
      <c r="G8" s="139" t="s">
        <v>432</v>
      </c>
      <c r="H8" s="156" t="s">
        <v>453</v>
      </c>
      <c r="I8" s="156" t="s">
        <v>466</v>
      </c>
      <c r="J8" s="156" t="s">
        <v>461</v>
      </c>
    </row>
    <row r="9" spans="1:10" ht="71.25" customHeight="1">
      <c r="A9" s="141" t="s">
        <v>321</v>
      </c>
      <c r="B9" s="140" t="s">
        <v>467</v>
      </c>
      <c r="C9" s="104" t="s">
        <v>468</v>
      </c>
      <c r="D9" s="139" t="s">
        <v>436</v>
      </c>
      <c r="E9" s="170">
        <v>150</v>
      </c>
      <c r="F9" s="171" t="str">
        <f t="shared" si="0"/>
        <v>Bajo</v>
      </c>
      <c r="G9" s="139" t="s">
        <v>436</v>
      </c>
      <c r="H9" s="156" t="s">
        <v>453</v>
      </c>
      <c r="I9" s="156" t="s">
        <v>469</v>
      </c>
      <c r="J9" s="156" t="s">
        <v>461</v>
      </c>
    </row>
    <row r="10" spans="1:10" ht="63.75">
      <c r="A10" s="141" t="s">
        <v>319</v>
      </c>
      <c r="B10" s="140" t="s">
        <v>313</v>
      </c>
      <c r="C10" s="104" t="s">
        <v>464</v>
      </c>
      <c r="D10" s="139" t="s">
        <v>439</v>
      </c>
      <c r="E10" s="170">
        <v>150</v>
      </c>
      <c r="F10" s="171" t="str">
        <f t="shared" si="0"/>
        <v>Bajo</v>
      </c>
      <c r="G10" s="139" t="s">
        <v>439</v>
      </c>
      <c r="H10" s="156" t="s">
        <v>453</v>
      </c>
      <c r="I10" s="156" t="s">
        <v>470</v>
      </c>
      <c r="J10" s="156" t="s">
        <v>461</v>
      </c>
    </row>
    <row r="11" spans="1:10" ht="51">
      <c r="A11" s="141" t="s">
        <v>322</v>
      </c>
      <c r="B11" s="140" t="s">
        <v>314</v>
      </c>
      <c r="C11" s="104" t="s">
        <v>468</v>
      </c>
      <c r="D11" s="139" t="s">
        <v>449</v>
      </c>
      <c r="E11" s="170">
        <v>150</v>
      </c>
      <c r="F11" s="171" t="str">
        <f t="shared" si="0"/>
        <v>Bajo</v>
      </c>
      <c r="G11" s="139" t="s">
        <v>449</v>
      </c>
      <c r="H11" s="156" t="s">
        <v>453</v>
      </c>
      <c r="I11" s="156" t="s">
        <v>471</v>
      </c>
      <c r="J11" s="156" t="s">
        <v>461</v>
      </c>
    </row>
    <row r="12" spans="1:10" ht="76.5">
      <c r="A12" s="141" t="s">
        <v>321</v>
      </c>
      <c r="B12" s="140" t="s">
        <v>315</v>
      </c>
      <c r="C12" s="104" t="s">
        <v>464</v>
      </c>
      <c r="D12" s="139" t="s">
        <v>441</v>
      </c>
      <c r="E12" s="170">
        <v>150</v>
      </c>
      <c r="F12" s="171" t="str">
        <f t="shared" si="0"/>
        <v>Bajo</v>
      </c>
      <c r="G12" s="139" t="s">
        <v>441</v>
      </c>
      <c r="H12" s="156" t="s">
        <v>453</v>
      </c>
      <c r="I12" s="156" t="s">
        <v>472</v>
      </c>
      <c r="J12" s="156" t="s">
        <v>461</v>
      </c>
    </row>
    <row r="13" spans="1:10" ht="76.5">
      <c r="A13" s="141" t="s">
        <v>323</v>
      </c>
      <c r="B13" s="140" t="s">
        <v>316</v>
      </c>
      <c r="C13" s="104" t="s">
        <v>464</v>
      </c>
      <c r="D13" s="139" t="s">
        <v>441</v>
      </c>
      <c r="E13" s="170">
        <v>150</v>
      </c>
      <c r="F13" s="171" t="str">
        <f t="shared" si="0"/>
        <v>Bajo</v>
      </c>
      <c r="G13" s="139" t="s">
        <v>441</v>
      </c>
      <c r="H13" s="156" t="s">
        <v>453</v>
      </c>
      <c r="I13" s="156" t="s">
        <v>473</v>
      </c>
      <c r="J13" s="156" t="s">
        <v>461</v>
      </c>
    </row>
  </sheetData>
  <sheetProtection/>
  <mergeCells count="1">
    <mergeCell ref="C2:G2"/>
  </mergeCells>
  <conditionalFormatting sqref="A7:A13 D4:D13 G4:G13">
    <cfRule type="expression" priority="160" dxfId="2" stopIfTrue="1">
      <formula>Registro!#REF!="bajo"</formula>
    </cfRule>
    <cfRule type="expression" priority="161" dxfId="1" stopIfTrue="1">
      <formula>Registro!#REF!="medio"</formula>
    </cfRule>
    <cfRule type="expression" priority="162" dxfId="0" stopIfTrue="1">
      <formula>Registro!#REF!="alto"</formula>
    </cfRule>
  </conditionalFormatting>
  <conditionalFormatting sqref="F4:F13">
    <cfRule type="expression" priority="4" dxfId="2" stopIfTrue="1">
      <formula>$P4="bajo"</formula>
    </cfRule>
    <cfRule type="expression" priority="5" dxfId="1" stopIfTrue="1">
      <formula>$P4="medio"</formula>
    </cfRule>
    <cfRule type="expression" priority="6" dxfId="0" stopIfTrue="1">
      <formula>$P4="alto"</formula>
    </cfRule>
  </conditionalFormatting>
  <dataValidations count="2">
    <dataValidation allowBlank="1" showErrorMessage="1" sqref="B4:B6"/>
    <dataValidation type="list" allowBlank="1" showInputMessage="1" showErrorMessage="1" sqref="C4:C13">
      <formula1>"Mercado, Rentabilidad, Corporativos"</formula1>
    </dataValidation>
  </dataValidations>
  <printOptions horizontalCentered="1"/>
  <pageMargins left="0.26" right="0.29" top="0.78" bottom="0.54" header="0.5" footer="0.34"/>
  <pageSetup fitToHeight="3" fitToWidth="1" horizontalDpi="600" verticalDpi="600" orientation="landscape" paperSize="9" scale="83" r:id="rId3"/>
  <headerFooter alignWithMargins="0">
    <oddHeader>&amp;C&amp;"Arial,Bold"&amp;14FORMAL RISK ASSESSMENT RECORD FORM</oddHeader>
  </headerFooter>
  <legacyDrawing r:id="rId2"/>
</worksheet>
</file>

<file path=xl/worksheets/sheet6.xml><?xml version="1.0" encoding="utf-8"?>
<worksheet xmlns="http://schemas.openxmlformats.org/spreadsheetml/2006/main" xmlns:r="http://schemas.openxmlformats.org/officeDocument/2006/relationships">
  <dimension ref="A1:Q16"/>
  <sheetViews>
    <sheetView zoomScale="60" zoomScaleNormal="60" zoomScalePageLayoutView="0" workbookViewId="0" topLeftCell="A1">
      <selection activeCell="I47" sqref="I47"/>
    </sheetView>
  </sheetViews>
  <sheetFormatPr defaultColWidth="9.140625" defaultRowHeight="12.75"/>
  <cols>
    <col min="1" max="16384" width="11.421875" style="0" customWidth="1"/>
  </cols>
  <sheetData>
    <row r="1" spans="1:17" ht="63.75" customHeight="1">
      <c r="A1" s="106" t="s">
        <v>278</v>
      </c>
      <c r="N1" s="221"/>
      <c r="O1" s="221"/>
      <c r="P1" s="221"/>
      <c r="Q1" s="221"/>
    </row>
    <row r="2" ht="15">
      <c r="N2" s="107"/>
    </row>
    <row r="3" ht="15">
      <c r="N3" s="107"/>
    </row>
    <row r="4" ht="15">
      <c r="N4" s="107"/>
    </row>
    <row r="5" ht="15">
      <c r="N5" s="107"/>
    </row>
    <row r="6" ht="15">
      <c r="N6" s="107"/>
    </row>
    <row r="7" ht="15">
      <c r="N7" s="107"/>
    </row>
    <row r="8" ht="15">
      <c r="N8" s="107"/>
    </row>
    <row r="9" ht="15">
      <c r="N9" s="107"/>
    </row>
    <row r="10" ht="15">
      <c r="N10" s="107"/>
    </row>
    <row r="11" ht="15">
      <c r="N11" s="107"/>
    </row>
    <row r="12" ht="15">
      <c r="N12" s="107"/>
    </row>
    <row r="13" ht="15">
      <c r="N13" s="107"/>
    </row>
    <row r="14" ht="15">
      <c r="N14" s="107"/>
    </row>
    <row r="15" ht="15">
      <c r="N15" s="107"/>
    </row>
    <row r="16" ht="15">
      <c r="N16" s="107"/>
    </row>
  </sheetData>
  <sheetProtection/>
  <mergeCells count="1">
    <mergeCell ref="N1:Q1"/>
  </mergeCells>
  <printOptions/>
  <pageMargins left="0.7" right="0.7" top="0.75" bottom="0.75" header="0.3" footer="0.3"/>
  <pageSetup horizontalDpi="600" verticalDpi="600" orientation="landscape" r:id="rId2"/>
  <drawing r:id="rId1"/>
</worksheet>
</file>

<file path=xl/worksheets/sheet7.xml><?xml version="1.0" encoding="utf-8"?>
<worksheet xmlns="http://schemas.openxmlformats.org/spreadsheetml/2006/main" xmlns:r="http://schemas.openxmlformats.org/officeDocument/2006/relationships">
  <dimension ref="A1:C16"/>
  <sheetViews>
    <sheetView zoomScalePageLayoutView="0" workbookViewId="0" topLeftCell="A1">
      <selection activeCell="C5" sqref="C5:C19"/>
    </sheetView>
  </sheetViews>
  <sheetFormatPr defaultColWidth="9.140625" defaultRowHeight="12.75"/>
  <cols>
    <col min="1" max="1" width="23.421875" style="0" customWidth="1"/>
    <col min="2" max="2" width="21.57421875" style="0" customWidth="1"/>
    <col min="3" max="3" width="40.57421875" style="0" customWidth="1"/>
    <col min="4" max="4" width="11.140625" style="0" bestFit="1" customWidth="1"/>
    <col min="5" max="16384" width="11.421875" style="0" customWidth="1"/>
  </cols>
  <sheetData>
    <row r="1" ht="13.5" thickBot="1">
      <c r="A1" s="5" t="s">
        <v>79</v>
      </c>
    </row>
    <row r="2" spans="2:3" ht="15.75" thickBot="1">
      <c r="B2" s="7" t="s">
        <v>80</v>
      </c>
      <c r="C2" s="14" t="s">
        <v>81</v>
      </c>
    </row>
    <row r="3" spans="2:3" ht="15.75" thickBot="1">
      <c r="B3" s="7" t="s">
        <v>82</v>
      </c>
      <c r="C3" s="14" t="s">
        <v>83</v>
      </c>
    </row>
    <row r="4" spans="2:3" ht="30.75" thickBot="1">
      <c r="B4" s="7" t="s">
        <v>67</v>
      </c>
      <c r="C4" s="15" t="s">
        <v>88</v>
      </c>
    </row>
    <row r="5" spans="2:3" ht="45.75" thickBot="1">
      <c r="B5" s="7" t="s">
        <v>64</v>
      </c>
      <c r="C5" s="15" t="s">
        <v>84</v>
      </c>
    </row>
    <row r="6" spans="2:3" ht="45.75" thickBot="1">
      <c r="B6" s="7" t="s">
        <v>65</v>
      </c>
      <c r="C6" s="14" t="s">
        <v>85</v>
      </c>
    </row>
    <row r="7" spans="2:3" ht="15.75" thickBot="1">
      <c r="B7" s="7" t="s">
        <v>68</v>
      </c>
      <c r="C7" s="14" t="s">
        <v>86</v>
      </c>
    </row>
    <row r="8" spans="2:3" ht="30.75" thickBot="1">
      <c r="B8" s="7" t="s">
        <v>66</v>
      </c>
      <c r="C8" s="14" t="s">
        <v>87</v>
      </c>
    </row>
    <row r="9" ht="12.75">
      <c r="B9" s="12"/>
    </row>
    <row r="10" ht="12.75">
      <c r="B10" s="12"/>
    </row>
    <row r="11" ht="12.75">
      <c r="B11" s="13"/>
    </row>
    <row r="13" ht="13.5" thickBot="1">
      <c r="A13" s="5" t="s">
        <v>89</v>
      </c>
    </row>
    <row r="14" spans="2:3" ht="15.75" thickBot="1">
      <c r="B14" s="7" t="s">
        <v>0</v>
      </c>
      <c r="C14" s="14" t="s">
        <v>108</v>
      </c>
    </row>
    <row r="15" spans="2:3" ht="15.75" thickBot="1">
      <c r="B15" s="7" t="s">
        <v>61</v>
      </c>
      <c r="C15" s="14" t="s">
        <v>109</v>
      </c>
    </row>
    <row r="16" spans="2:3" ht="15.75" thickBot="1">
      <c r="B16" s="7" t="s">
        <v>60</v>
      </c>
      <c r="C16" s="15" t="s">
        <v>110</v>
      </c>
    </row>
  </sheetData>
  <sheetProtection/>
  <printOptions/>
  <pageMargins left="0.75" right="0.75" top="1" bottom="1" header="0.5" footer="0.5"/>
  <pageSetup horizontalDpi="600" verticalDpi="600" orientation="portrait" r:id="rId1"/>
</worksheet>
</file>

<file path=xl/worksheets/sheet8.xml><?xml version="1.0" encoding="utf-8"?>
<worksheet xmlns="http://schemas.openxmlformats.org/spreadsheetml/2006/main" xmlns:r="http://schemas.openxmlformats.org/officeDocument/2006/relationships">
  <dimension ref="A1:G12"/>
  <sheetViews>
    <sheetView zoomScalePageLayoutView="0" workbookViewId="0" topLeftCell="A1">
      <selection activeCell="C5" sqref="C5:C19"/>
    </sheetView>
  </sheetViews>
  <sheetFormatPr defaultColWidth="9.140625" defaultRowHeight="12.75"/>
  <cols>
    <col min="1" max="1" width="8.28125" style="0" customWidth="1"/>
    <col min="2" max="2" width="32.8515625" style="0" customWidth="1"/>
    <col min="3" max="4" width="22.28125" style="0" customWidth="1"/>
    <col min="5" max="7" width="28.421875" style="0" customWidth="1"/>
    <col min="8" max="16384" width="11.421875" style="0" customWidth="1"/>
  </cols>
  <sheetData>
    <row r="1" spans="2:7" ht="16.5" thickBot="1">
      <c r="B1" s="5" t="s">
        <v>90</v>
      </c>
      <c r="C1" s="94">
        <v>1</v>
      </c>
      <c r="D1" s="94">
        <v>2</v>
      </c>
      <c r="E1" s="94">
        <v>3</v>
      </c>
      <c r="F1" s="94">
        <v>4</v>
      </c>
      <c r="G1" s="94">
        <v>5</v>
      </c>
    </row>
    <row r="2" spans="1:7" ht="60" customHeight="1" thickBot="1">
      <c r="A2" s="91" t="s">
        <v>259</v>
      </c>
      <c r="B2" s="93" t="s">
        <v>106</v>
      </c>
      <c r="C2" s="16" t="str">
        <f>'Severity Sub Catagories'!D4</f>
        <v>
&lt;1%</v>
      </c>
      <c r="D2" s="16" t="str">
        <f>'Severity Sub Catagories'!D5</f>
        <v>
1  - 2 %</v>
      </c>
      <c r="E2" s="16" t="str">
        <f>'Severity Sub Catagories'!D6</f>
        <v>
2% - 5 %</v>
      </c>
      <c r="F2" s="16" t="str">
        <f>'Severity Sub Catagories'!D7</f>
        <v>
5 % - 10%</v>
      </c>
      <c r="G2" s="16" t="str">
        <f>'Severity Sub Catagories'!D8</f>
        <v>
&gt;10%</v>
      </c>
    </row>
    <row r="3" spans="1:7" ht="39" thickBot="1">
      <c r="A3" s="91" t="s">
        <v>259</v>
      </c>
      <c r="B3" s="93" t="s">
        <v>91</v>
      </c>
      <c r="C3" s="6" t="str">
        <f>'Severity Sub Catagories'!L4</f>
        <v>
&lt;1%</v>
      </c>
      <c r="D3" s="16" t="str">
        <f>'Severity Sub Catagories'!L5</f>
        <v>
1  - 2 %</v>
      </c>
      <c r="E3" s="16" t="str">
        <f>'Severity Sub Catagories'!L6</f>
        <v>
2% - 5 %</v>
      </c>
      <c r="F3" s="16" t="str">
        <f>'Severity Sub Catagories'!L7</f>
        <v>
5 % - 10%</v>
      </c>
      <c r="G3" s="16" t="str">
        <f>'Severity Sub Catagories'!L8</f>
        <v>
&gt;10%</v>
      </c>
    </row>
    <row r="4" spans="1:7" ht="77.25" thickBot="1">
      <c r="A4" s="91" t="s">
        <v>259</v>
      </c>
      <c r="B4" s="94" t="s">
        <v>93</v>
      </c>
      <c r="C4" s="17" t="str">
        <f>'Severity Sub Catagories'!P4</f>
        <v>First Aid case -or- 
minor reversible health effects of no concern</v>
      </c>
      <c r="D4" s="17" t="str">
        <f>'Severity Sub Catagories'!P5</f>
        <v>Medical Treatment case -or-
reversible health effect of concern, no disability</v>
      </c>
      <c r="E4" s="17" t="str">
        <f>'Severity Sub Catagories'!P6</f>
        <v>Lost time injury/illness -or-
severe, reversible health effect resulting from acute, short term exposure -or-
progressive chronic condition, infectious disease</v>
      </c>
      <c r="F4" s="17" t="str">
        <f>'Severity Sub Catagories'!P7</f>
        <v>Single Fatality -or
 Permanent Disability-or-
exposures resulting in irreversible health effect of concern</v>
      </c>
      <c r="G4" s="17" t="str">
        <f>'Severity Sub Catagories'!P8</f>
        <v>Multiple fatalities -or-
Health effects resulting in multiple disabling illness leading to early mortality </v>
      </c>
    </row>
    <row r="5" spans="1:7" ht="64.5" thickBot="1">
      <c r="A5" s="91" t="s">
        <v>259</v>
      </c>
      <c r="B5" s="94" t="s">
        <v>94</v>
      </c>
      <c r="C5" s="17" t="str">
        <f>'Severity Sub Catagories'!R4</f>
        <v>Limited environmental impact, no regulatory reporting, minor closure delays of 1-2 years.</v>
      </c>
      <c r="D5" s="17" t="str">
        <f>'Severity Sub Catagories'!R5</f>
        <v>Minor on-site environmental impact, reportable to regulators, closure delays of 3-6 years.</v>
      </c>
      <c r="E5" s="18" t="str">
        <f>'Severity Sub Catagories'!R6</f>
        <v>Moderate environmental impacts, extends beyond site boundary, regulatory violations with fines, significant closure delays of 6-10 years.</v>
      </c>
      <c r="F5" s="17" t="str">
        <f>'Severity Sub Catagories'!R7</f>
        <v>Serious medium term environmental impacts, major regulatory violations, long term closure impacts of &gt;10 years.</v>
      </c>
      <c r="G5" s="17" t="str">
        <f>'Severity Sub Catagories'!R8</f>
        <v>Severe long term environmental impacts, severe breach of regulations with operation suspended, closure severely impacted.</v>
      </c>
    </row>
    <row r="6" spans="1:7" ht="51.75" thickBot="1">
      <c r="A6" s="91" t="s">
        <v>259</v>
      </c>
      <c r="B6" s="93" t="s">
        <v>100</v>
      </c>
      <c r="C6" s="18" t="str">
        <f>'Severity Sub Catagories'!W4</f>
        <v>No impact on stakeholder confidence in management of the company</v>
      </c>
      <c r="D6" s="18" t="str">
        <f>'Severity Sub Catagories'!W5</f>
        <v>Limited impact on stakeholder confidence in management of the company</v>
      </c>
      <c r="E6" s="18" t="str">
        <f>'Severity Sub Catagories'!W6</f>
        <v>Medium impact on  stakeholder confidence in management of company</v>
      </c>
      <c r="F6" s="18" t="str">
        <f>'Severity Sub Catagories'!W7</f>
        <v>High impact on  stakeholder confidence in management of company </v>
      </c>
      <c r="G6" s="18" t="str">
        <f>'Severity Sub Catagories'!W8</f>
        <v>Loss of stakeholder confidence in management of company</v>
      </c>
    </row>
    <row r="7" ht="11.25" customHeight="1" thickBot="1">
      <c r="B7" s="5"/>
    </row>
    <row r="8" spans="2:5" ht="31.5" thickBot="1">
      <c r="B8" s="92" t="s">
        <v>107</v>
      </c>
      <c r="C8" s="7" t="s">
        <v>3</v>
      </c>
      <c r="D8" s="8" t="s">
        <v>69</v>
      </c>
      <c r="E8" s="9" t="s">
        <v>70</v>
      </c>
    </row>
    <row r="9" spans="3:5" ht="61.5" thickBot="1">
      <c r="C9" s="7" t="s">
        <v>4</v>
      </c>
      <c r="D9" s="8" t="s">
        <v>71</v>
      </c>
      <c r="E9" s="9" t="s">
        <v>72</v>
      </c>
    </row>
    <row r="10" spans="3:5" ht="46.5" thickBot="1">
      <c r="C10" s="7" t="s">
        <v>1</v>
      </c>
      <c r="D10" s="10" t="s">
        <v>73</v>
      </c>
      <c r="E10" s="9" t="s">
        <v>74</v>
      </c>
    </row>
    <row r="11" spans="3:5" ht="46.5" thickBot="1">
      <c r="C11" s="7" t="s">
        <v>2</v>
      </c>
      <c r="D11" s="10" t="s">
        <v>75</v>
      </c>
      <c r="E11" s="11" t="s">
        <v>78</v>
      </c>
    </row>
    <row r="12" spans="3:5" ht="61.5" thickBot="1">
      <c r="C12" s="7" t="s">
        <v>0</v>
      </c>
      <c r="D12" s="8" t="s">
        <v>76</v>
      </c>
      <c r="E12" s="11" t="s">
        <v>77</v>
      </c>
    </row>
  </sheetData>
  <sheetProtection/>
  <hyperlinks>
    <hyperlink ref="A2" location="'Severity Sub Catagories'!E2" display="Sub Category Link"/>
    <hyperlink ref="A3" location="'Severity Sub Catagories'!M2" display="Sub Category Link"/>
    <hyperlink ref="A4" location="'Severity Sub Catagories'!Q1" display="Sub Category Link"/>
    <hyperlink ref="A5" location="'Severity Sub Catagories'!S2" display="Sub Category Link"/>
    <hyperlink ref="A6" location="'Severity Sub Catagories'!X2" display="Sub Category Link"/>
  </hyperlink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B1:AF31"/>
  <sheetViews>
    <sheetView zoomScalePageLayoutView="0" workbookViewId="0" topLeftCell="A1">
      <selection activeCell="C5" sqref="C5:C19"/>
    </sheetView>
  </sheetViews>
  <sheetFormatPr defaultColWidth="9.140625" defaultRowHeight="39.75" customHeight="1"/>
  <cols>
    <col min="1" max="1" width="3.00390625" style="60" customWidth="1"/>
    <col min="2" max="2" width="3.28125" style="60" bestFit="1" customWidth="1"/>
    <col min="3" max="3" width="10.421875" style="60" customWidth="1"/>
    <col min="4" max="4" width="15.57421875" style="35" bestFit="1" customWidth="1"/>
    <col min="5" max="5" width="21.00390625" style="73" bestFit="1" customWidth="1"/>
    <col min="6" max="6" width="23.7109375" style="73" bestFit="1" customWidth="1"/>
    <col min="7" max="8" width="14.421875" style="74" customWidth="1"/>
    <col min="9" max="9" width="19.8515625" style="74" bestFit="1" customWidth="1"/>
    <col min="10" max="10" width="15.00390625" style="74" bestFit="1" customWidth="1"/>
    <col min="11" max="11" width="14.421875" style="73" customWidth="1"/>
    <col min="12" max="12" width="11.8515625" style="75" bestFit="1" customWidth="1"/>
    <col min="13" max="13" width="15.28125" style="74" bestFit="1" customWidth="1"/>
    <col min="14" max="14" width="15.8515625" style="74" bestFit="1" customWidth="1"/>
    <col min="15" max="15" width="15.28125" style="74" bestFit="1" customWidth="1"/>
    <col min="16" max="16" width="74.421875" style="49" customWidth="1"/>
    <col min="17" max="17" width="16.8515625" style="60" bestFit="1" customWidth="1"/>
    <col min="18" max="18" width="47.57421875" style="83" bestFit="1" customWidth="1"/>
    <col min="19" max="19" width="46.57421875" style="60" bestFit="1" customWidth="1"/>
    <col min="20" max="20" width="45.421875" style="60" bestFit="1" customWidth="1"/>
    <col min="21" max="21" width="21.28125" style="60" bestFit="1" customWidth="1"/>
    <col min="22" max="22" width="67.7109375" style="60" bestFit="1" customWidth="1"/>
    <col min="23" max="23" width="30.421875" style="35" bestFit="1" customWidth="1"/>
    <col min="24" max="24" width="62.421875" style="35" bestFit="1" customWidth="1"/>
    <col min="25" max="25" width="15.28125" style="35" bestFit="1" customWidth="1"/>
    <col min="26" max="26" width="34.421875" style="35" bestFit="1" customWidth="1"/>
    <col min="27" max="27" width="30.421875" style="35" bestFit="1" customWidth="1"/>
    <col min="28" max="28" width="29.00390625" style="84" bestFit="1" customWidth="1"/>
    <col min="29" max="29" width="37.421875" style="85" bestFit="1" customWidth="1"/>
    <col min="30" max="16384" width="11.421875" style="60" customWidth="1"/>
  </cols>
  <sheetData>
    <row r="1" spans="2:32" s="30" customFormat="1" ht="19.5" customHeight="1" thickBot="1">
      <c r="B1" s="24"/>
      <c r="C1" s="25"/>
      <c r="D1" s="26"/>
      <c r="E1" s="26"/>
      <c r="F1" s="26"/>
      <c r="G1" s="26"/>
      <c r="H1" s="26"/>
      <c r="I1" s="26"/>
      <c r="J1" s="230" t="s">
        <v>138</v>
      </c>
      <c r="K1" s="231"/>
      <c r="L1" s="231"/>
      <c r="M1" s="26"/>
      <c r="N1" s="26"/>
      <c r="O1" s="26"/>
      <c r="P1" s="26"/>
      <c r="Q1" s="26"/>
      <c r="R1" s="26"/>
      <c r="S1" s="26"/>
      <c r="T1" s="26"/>
      <c r="U1" s="27"/>
      <c r="V1" s="27" t="s">
        <v>139</v>
      </c>
      <c r="W1" s="26"/>
      <c r="X1" s="26"/>
      <c r="Y1" s="26"/>
      <c r="Z1" s="26"/>
      <c r="AA1" s="26"/>
      <c r="AB1" s="26"/>
      <c r="AC1" s="28"/>
      <c r="AD1" s="29"/>
      <c r="AE1" s="29"/>
      <c r="AF1" s="29"/>
    </row>
    <row r="2" spans="2:32" s="35" customFormat="1" ht="27" thickBot="1" thickTop="1">
      <c r="B2" s="232" t="s">
        <v>140</v>
      </c>
      <c r="C2" s="233"/>
      <c r="D2" s="32" t="s">
        <v>141</v>
      </c>
      <c r="E2" s="234" t="s">
        <v>142</v>
      </c>
      <c r="F2" s="235"/>
      <c r="G2" s="236"/>
      <c r="H2" s="236"/>
      <c r="I2" s="236"/>
      <c r="J2" s="236"/>
      <c r="K2" s="237"/>
      <c r="L2" s="32" t="s">
        <v>143</v>
      </c>
      <c r="M2" s="238" t="s">
        <v>144</v>
      </c>
      <c r="N2" s="239"/>
      <c r="O2" s="237"/>
      <c r="P2" s="32" t="s">
        <v>145</v>
      </c>
      <c r="Q2" s="33" t="s">
        <v>146</v>
      </c>
      <c r="R2" s="32" t="s">
        <v>147</v>
      </c>
      <c r="S2" s="234" t="s">
        <v>148</v>
      </c>
      <c r="T2" s="235"/>
      <c r="U2" s="240"/>
      <c r="V2" s="241"/>
      <c r="W2" s="32" t="s">
        <v>149</v>
      </c>
      <c r="X2" s="222" t="s">
        <v>150</v>
      </c>
      <c r="Y2" s="223"/>
      <c r="Z2" s="223"/>
      <c r="AA2" s="223"/>
      <c r="AB2" s="223"/>
      <c r="AC2" s="224"/>
      <c r="AD2" s="34"/>
      <c r="AE2" s="34"/>
      <c r="AF2" s="34"/>
    </row>
    <row r="3" spans="2:32" s="50" customFormat="1" ht="48.75" customHeight="1" thickBot="1">
      <c r="B3" s="225" t="s">
        <v>151</v>
      </c>
      <c r="C3" s="226"/>
      <c r="D3" s="36" t="s">
        <v>152</v>
      </c>
      <c r="E3" s="37" t="s">
        <v>153</v>
      </c>
      <c r="F3" s="38" t="s">
        <v>154</v>
      </c>
      <c r="G3" s="39" t="s">
        <v>155</v>
      </c>
      <c r="H3" s="39" t="s">
        <v>156</v>
      </c>
      <c r="I3" s="39" t="s">
        <v>157</v>
      </c>
      <c r="J3" s="40" t="s">
        <v>158</v>
      </c>
      <c r="K3" s="41" t="s">
        <v>159</v>
      </c>
      <c r="L3" s="36" t="s">
        <v>160</v>
      </c>
      <c r="M3" s="42" t="s">
        <v>161</v>
      </c>
      <c r="N3" s="38" t="s">
        <v>162</v>
      </c>
      <c r="O3" s="41" t="s">
        <v>163</v>
      </c>
      <c r="P3" s="36"/>
      <c r="Q3" s="43" t="s">
        <v>164</v>
      </c>
      <c r="R3" s="36"/>
      <c r="S3" s="44" t="s">
        <v>165</v>
      </c>
      <c r="T3" s="45" t="s">
        <v>166</v>
      </c>
      <c r="U3" s="45" t="s">
        <v>167</v>
      </c>
      <c r="V3" s="46" t="s">
        <v>111</v>
      </c>
      <c r="W3" s="36" t="s">
        <v>168</v>
      </c>
      <c r="X3" s="47" t="s">
        <v>169</v>
      </c>
      <c r="Y3" s="48" t="s">
        <v>170</v>
      </c>
      <c r="Z3" s="48" t="s">
        <v>171</v>
      </c>
      <c r="AA3" s="48" t="s">
        <v>172</v>
      </c>
      <c r="AB3" s="48" t="s">
        <v>173</v>
      </c>
      <c r="AC3" s="46" t="s">
        <v>174</v>
      </c>
      <c r="AD3" s="49"/>
      <c r="AE3" s="49"/>
      <c r="AF3" s="49"/>
    </row>
    <row r="4" spans="2:32" ht="44.25" customHeight="1" thickBot="1">
      <c r="B4" s="227" t="s">
        <v>175</v>
      </c>
      <c r="C4" s="51">
        <v>1</v>
      </c>
      <c r="D4" s="52" t="s">
        <v>176</v>
      </c>
      <c r="E4" s="53" t="s">
        <v>176</v>
      </c>
      <c r="F4" s="54" t="s">
        <v>176</v>
      </c>
      <c r="G4" s="54" t="s">
        <v>176</v>
      </c>
      <c r="H4" s="54" t="s">
        <v>176</v>
      </c>
      <c r="I4" s="55" t="s">
        <v>176</v>
      </c>
      <c r="J4" s="54" t="s">
        <v>177</v>
      </c>
      <c r="K4" s="56" t="s">
        <v>176</v>
      </c>
      <c r="L4" s="52" t="s">
        <v>176</v>
      </c>
      <c r="M4" s="55" t="s">
        <v>178</v>
      </c>
      <c r="N4" s="54" t="s">
        <v>179</v>
      </c>
      <c r="O4" s="56" t="s">
        <v>178</v>
      </c>
      <c r="P4" s="52" t="s">
        <v>180</v>
      </c>
      <c r="Q4" s="57" t="s">
        <v>181</v>
      </c>
      <c r="R4" s="52" t="s">
        <v>95</v>
      </c>
      <c r="S4" s="53" t="s">
        <v>182</v>
      </c>
      <c r="T4" s="54" t="s">
        <v>183</v>
      </c>
      <c r="U4" s="54" t="s">
        <v>184</v>
      </c>
      <c r="V4" s="56" t="s">
        <v>185</v>
      </c>
      <c r="W4" s="52" t="s">
        <v>101</v>
      </c>
      <c r="X4" s="53" t="s">
        <v>186</v>
      </c>
      <c r="Y4" s="54" t="s">
        <v>187</v>
      </c>
      <c r="Z4" s="54" t="s">
        <v>188</v>
      </c>
      <c r="AA4" s="54" t="s">
        <v>189</v>
      </c>
      <c r="AB4" s="54" t="s">
        <v>190</v>
      </c>
      <c r="AC4" s="56" t="s">
        <v>191</v>
      </c>
      <c r="AD4" s="58"/>
      <c r="AE4" s="58"/>
      <c r="AF4" s="59"/>
    </row>
    <row r="5" spans="2:32" ht="44.25" customHeight="1" thickBot="1">
      <c r="B5" s="228"/>
      <c r="C5" s="51">
        <v>2</v>
      </c>
      <c r="D5" s="52" t="s">
        <v>192</v>
      </c>
      <c r="E5" s="53" t="s">
        <v>192</v>
      </c>
      <c r="F5" s="54" t="s">
        <v>192</v>
      </c>
      <c r="G5" s="54" t="s">
        <v>192</v>
      </c>
      <c r="H5" s="54" t="s">
        <v>192</v>
      </c>
      <c r="I5" s="55" t="s">
        <v>192</v>
      </c>
      <c r="J5" s="54" t="s">
        <v>193</v>
      </c>
      <c r="K5" s="56" t="s">
        <v>192</v>
      </c>
      <c r="L5" s="52" t="s">
        <v>192</v>
      </c>
      <c r="M5" s="55" t="s">
        <v>194</v>
      </c>
      <c r="N5" s="54" t="s">
        <v>195</v>
      </c>
      <c r="O5" s="56" t="s">
        <v>194</v>
      </c>
      <c r="P5" s="52" t="s">
        <v>196</v>
      </c>
      <c r="Q5" s="57" t="s">
        <v>197</v>
      </c>
      <c r="R5" s="52" t="s">
        <v>96</v>
      </c>
      <c r="S5" s="53" t="s">
        <v>198</v>
      </c>
      <c r="T5" s="54" t="s">
        <v>199</v>
      </c>
      <c r="U5" s="54" t="s">
        <v>200</v>
      </c>
      <c r="V5" s="56" t="s">
        <v>201</v>
      </c>
      <c r="W5" s="52" t="s">
        <v>102</v>
      </c>
      <c r="X5" s="53" t="s">
        <v>202</v>
      </c>
      <c r="Y5" s="54" t="s">
        <v>203</v>
      </c>
      <c r="Z5" s="54" t="s">
        <v>204</v>
      </c>
      <c r="AA5" s="54" t="s">
        <v>205</v>
      </c>
      <c r="AB5" s="54" t="s">
        <v>206</v>
      </c>
      <c r="AC5" s="56" t="s">
        <v>207</v>
      </c>
      <c r="AD5" s="61"/>
      <c r="AE5" s="58"/>
      <c r="AF5" s="59"/>
    </row>
    <row r="6" spans="2:32" ht="44.25" customHeight="1" thickBot="1">
      <c r="B6" s="228"/>
      <c r="C6" s="51">
        <v>3</v>
      </c>
      <c r="D6" s="52" t="s">
        <v>208</v>
      </c>
      <c r="E6" s="53" t="s">
        <v>208</v>
      </c>
      <c r="F6" s="54" t="s">
        <v>208</v>
      </c>
      <c r="G6" s="54" t="s">
        <v>208</v>
      </c>
      <c r="H6" s="54" t="s">
        <v>208</v>
      </c>
      <c r="I6" s="55" t="s">
        <v>209</v>
      </c>
      <c r="J6" s="54" t="s">
        <v>210</v>
      </c>
      <c r="K6" s="56" t="s">
        <v>209</v>
      </c>
      <c r="L6" s="52" t="s">
        <v>208</v>
      </c>
      <c r="M6" s="55" t="s">
        <v>211</v>
      </c>
      <c r="N6" s="54" t="s">
        <v>212</v>
      </c>
      <c r="O6" s="56" t="s">
        <v>211</v>
      </c>
      <c r="P6" s="52" t="s">
        <v>260</v>
      </c>
      <c r="Q6" s="57" t="s">
        <v>213</v>
      </c>
      <c r="R6" s="52" t="s">
        <v>97</v>
      </c>
      <c r="S6" s="53" t="s">
        <v>214</v>
      </c>
      <c r="T6" s="54" t="s">
        <v>215</v>
      </c>
      <c r="U6" s="54" t="s">
        <v>216</v>
      </c>
      <c r="V6" s="56" t="s">
        <v>217</v>
      </c>
      <c r="W6" s="52" t="s">
        <v>103</v>
      </c>
      <c r="X6" s="53" t="s">
        <v>218</v>
      </c>
      <c r="Y6" s="54" t="s">
        <v>219</v>
      </c>
      <c r="Z6" s="54" t="s">
        <v>220</v>
      </c>
      <c r="AA6" s="54" t="s">
        <v>221</v>
      </c>
      <c r="AB6" s="62" t="s">
        <v>222</v>
      </c>
      <c r="AC6" s="56" t="s">
        <v>223</v>
      </c>
      <c r="AD6" s="58"/>
      <c r="AE6" s="58"/>
      <c r="AF6" s="59"/>
    </row>
    <row r="7" spans="2:32" ht="44.25" customHeight="1" thickBot="1">
      <c r="B7" s="228"/>
      <c r="C7" s="51">
        <v>4</v>
      </c>
      <c r="D7" s="52" t="s">
        <v>224</v>
      </c>
      <c r="E7" s="53" t="s">
        <v>224</v>
      </c>
      <c r="F7" s="54" t="s">
        <v>224</v>
      </c>
      <c r="G7" s="54" t="s">
        <v>224</v>
      </c>
      <c r="H7" s="54" t="s">
        <v>224</v>
      </c>
      <c r="I7" s="63" t="s">
        <v>225</v>
      </c>
      <c r="J7" s="54" t="s">
        <v>226</v>
      </c>
      <c r="K7" s="64" t="s">
        <v>225</v>
      </c>
      <c r="L7" s="52" t="s">
        <v>224</v>
      </c>
      <c r="M7" s="55" t="s">
        <v>92</v>
      </c>
      <c r="N7" s="54" t="s">
        <v>227</v>
      </c>
      <c r="O7" s="56" t="s">
        <v>92</v>
      </c>
      <c r="P7" s="52" t="s">
        <v>228</v>
      </c>
      <c r="Q7" s="57" t="s">
        <v>229</v>
      </c>
      <c r="R7" s="52" t="s">
        <v>98</v>
      </c>
      <c r="S7" s="53" t="s">
        <v>230</v>
      </c>
      <c r="T7" s="54" t="s">
        <v>231</v>
      </c>
      <c r="U7" s="54" t="s">
        <v>232</v>
      </c>
      <c r="V7" s="56" t="s">
        <v>233</v>
      </c>
      <c r="W7" s="52" t="s">
        <v>104</v>
      </c>
      <c r="X7" s="53" t="s">
        <v>234</v>
      </c>
      <c r="Y7" s="54" t="s">
        <v>235</v>
      </c>
      <c r="Z7" s="54" t="s">
        <v>236</v>
      </c>
      <c r="AA7" s="54" t="s">
        <v>237</v>
      </c>
      <c r="AB7" s="54" t="s">
        <v>238</v>
      </c>
      <c r="AC7" s="56" t="s">
        <v>239</v>
      </c>
      <c r="AD7" s="58"/>
      <c r="AE7" s="58"/>
      <c r="AF7" s="59"/>
    </row>
    <row r="8" spans="2:32" ht="44.25" customHeight="1" thickBot="1">
      <c r="B8" s="229"/>
      <c r="C8" s="31">
        <v>5</v>
      </c>
      <c r="D8" s="65" t="s">
        <v>240</v>
      </c>
      <c r="E8" s="66" t="s">
        <v>240</v>
      </c>
      <c r="F8" s="67" t="s">
        <v>240</v>
      </c>
      <c r="G8" s="67" t="s">
        <v>240</v>
      </c>
      <c r="H8" s="67" t="s">
        <v>240</v>
      </c>
      <c r="I8" s="68" t="s">
        <v>241</v>
      </c>
      <c r="J8" s="67" t="s">
        <v>242</v>
      </c>
      <c r="K8" s="69" t="s">
        <v>241</v>
      </c>
      <c r="L8" s="65" t="s">
        <v>240</v>
      </c>
      <c r="M8" s="70" t="s">
        <v>243</v>
      </c>
      <c r="N8" s="67" t="s">
        <v>244</v>
      </c>
      <c r="O8" s="71" t="s">
        <v>243</v>
      </c>
      <c r="P8" s="65" t="s">
        <v>245</v>
      </c>
      <c r="Q8" s="72" t="s">
        <v>246</v>
      </c>
      <c r="R8" s="65" t="s">
        <v>99</v>
      </c>
      <c r="S8" s="66" t="s">
        <v>247</v>
      </c>
      <c r="T8" s="67" t="s">
        <v>248</v>
      </c>
      <c r="U8" s="67" t="s">
        <v>249</v>
      </c>
      <c r="V8" s="71" t="s">
        <v>250</v>
      </c>
      <c r="W8" s="65" t="s">
        <v>105</v>
      </c>
      <c r="X8" s="66" t="s">
        <v>251</v>
      </c>
      <c r="Y8" s="67" t="s">
        <v>252</v>
      </c>
      <c r="Z8" s="67" t="s">
        <v>253</v>
      </c>
      <c r="AA8" s="67" t="s">
        <v>254</v>
      </c>
      <c r="AB8" s="67" t="s">
        <v>255</v>
      </c>
      <c r="AC8" s="71" t="s">
        <v>256</v>
      </c>
      <c r="AD8" s="58"/>
      <c r="AE8" s="58"/>
      <c r="AF8" s="59"/>
    </row>
    <row r="9" spans="5:31" s="86" customFormat="1" ht="44.25" customHeight="1" thickTop="1">
      <c r="E9" s="89" t="s">
        <v>3</v>
      </c>
      <c r="F9" s="89" t="s">
        <v>4</v>
      </c>
      <c r="G9" s="89" t="s">
        <v>1</v>
      </c>
      <c r="H9" s="89" t="s">
        <v>2</v>
      </c>
      <c r="I9" s="89" t="s">
        <v>0</v>
      </c>
      <c r="J9" s="89" t="s">
        <v>257</v>
      </c>
      <c r="K9" s="89" t="s">
        <v>258</v>
      </c>
      <c r="M9" s="89" t="s">
        <v>3</v>
      </c>
      <c r="N9" s="90" t="s">
        <v>4</v>
      </c>
      <c r="O9" s="90" t="s">
        <v>1</v>
      </c>
      <c r="P9" s="88"/>
      <c r="Q9" s="90" t="s">
        <v>3</v>
      </c>
      <c r="R9" s="87"/>
      <c r="S9" s="90" t="s">
        <v>3</v>
      </c>
      <c r="T9" s="90" t="s">
        <v>4</v>
      </c>
      <c r="U9" s="90" t="s">
        <v>1</v>
      </c>
      <c r="V9" s="90" t="s">
        <v>2</v>
      </c>
      <c r="W9" s="87"/>
      <c r="X9" s="90" t="s">
        <v>3</v>
      </c>
      <c r="Y9" s="90" t="s">
        <v>4</v>
      </c>
      <c r="Z9" s="90" t="s">
        <v>1</v>
      </c>
      <c r="AA9" s="90" t="s">
        <v>2</v>
      </c>
      <c r="AB9" s="90" t="s">
        <v>0</v>
      </c>
      <c r="AC9" s="90" t="s">
        <v>257</v>
      </c>
      <c r="AD9" s="87"/>
      <c r="AE9" s="87"/>
    </row>
    <row r="10" spans="14:31" ht="39.75" customHeight="1">
      <c r="N10" s="76"/>
      <c r="O10" s="76"/>
      <c r="P10" s="77"/>
      <c r="Q10" s="78"/>
      <c r="R10" s="79"/>
      <c r="S10" s="78"/>
      <c r="T10" s="78"/>
      <c r="U10" s="78"/>
      <c r="V10" s="78"/>
      <c r="W10" s="80"/>
      <c r="X10" s="80"/>
      <c r="Y10" s="80"/>
      <c r="Z10" s="80"/>
      <c r="AA10" s="80"/>
      <c r="AB10" s="81"/>
      <c r="AC10" s="82"/>
      <c r="AD10" s="78"/>
      <c r="AE10" s="78"/>
    </row>
    <row r="11" spans="14:31" ht="39.75" customHeight="1">
      <c r="N11" s="76"/>
      <c r="O11" s="76"/>
      <c r="P11" s="77"/>
      <c r="Q11" s="78"/>
      <c r="R11" s="79"/>
      <c r="S11" s="78"/>
      <c r="T11" s="78"/>
      <c r="U11" s="78"/>
      <c r="V11" s="78"/>
      <c r="W11" s="80"/>
      <c r="X11" s="80"/>
      <c r="Y11" s="80"/>
      <c r="Z11" s="80"/>
      <c r="AA11" s="80"/>
      <c r="AB11" s="81"/>
      <c r="AC11" s="82"/>
      <c r="AD11" s="78"/>
      <c r="AE11" s="78"/>
    </row>
    <row r="12" spans="14:31" ht="39.75" customHeight="1">
      <c r="N12" s="76"/>
      <c r="O12" s="76"/>
      <c r="P12" s="77"/>
      <c r="Q12" s="78"/>
      <c r="R12" s="79"/>
      <c r="S12" s="78"/>
      <c r="T12" s="78"/>
      <c r="U12" s="78"/>
      <c r="V12" s="78"/>
      <c r="W12" s="80"/>
      <c r="X12" s="80"/>
      <c r="Y12" s="80"/>
      <c r="Z12" s="80"/>
      <c r="AA12" s="80"/>
      <c r="AB12" s="81"/>
      <c r="AC12" s="82"/>
      <c r="AD12" s="78"/>
      <c r="AE12" s="78"/>
    </row>
    <row r="13" spans="14:31" ht="39.75" customHeight="1">
      <c r="N13" s="76"/>
      <c r="O13" s="76"/>
      <c r="P13" s="77"/>
      <c r="Q13" s="78"/>
      <c r="R13" s="79"/>
      <c r="S13" s="78"/>
      <c r="T13" s="78"/>
      <c r="U13" s="78"/>
      <c r="V13" s="78"/>
      <c r="W13" s="80"/>
      <c r="X13" s="80"/>
      <c r="Y13" s="80"/>
      <c r="Z13" s="80"/>
      <c r="AA13" s="80"/>
      <c r="AB13" s="81"/>
      <c r="AC13" s="82"/>
      <c r="AD13" s="78"/>
      <c r="AE13" s="78"/>
    </row>
    <row r="14" spans="14:31" ht="39.75" customHeight="1">
      <c r="N14" s="76"/>
      <c r="O14" s="76"/>
      <c r="P14" s="77"/>
      <c r="Q14" s="78"/>
      <c r="R14" s="79"/>
      <c r="S14" s="78"/>
      <c r="T14" s="78"/>
      <c r="U14" s="78"/>
      <c r="V14" s="78"/>
      <c r="W14" s="80"/>
      <c r="X14" s="80"/>
      <c r="Y14" s="80"/>
      <c r="Z14" s="80"/>
      <c r="AA14" s="80"/>
      <c r="AB14" s="81"/>
      <c r="AC14" s="82"/>
      <c r="AD14" s="78"/>
      <c r="AE14" s="78"/>
    </row>
    <row r="15" spans="14:31" ht="39.75" customHeight="1">
      <c r="N15" s="76"/>
      <c r="O15" s="76"/>
      <c r="P15" s="77"/>
      <c r="Q15" s="78"/>
      <c r="R15" s="79"/>
      <c r="S15" s="78"/>
      <c r="T15" s="78"/>
      <c r="U15" s="78"/>
      <c r="V15" s="78"/>
      <c r="W15" s="80"/>
      <c r="X15" s="80"/>
      <c r="Y15" s="80"/>
      <c r="Z15" s="80"/>
      <c r="AA15" s="80"/>
      <c r="AB15" s="81"/>
      <c r="AC15" s="82"/>
      <c r="AD15" s="78"/>
      <c r="AE15" s="78"/>
    </row>
    <row r="16" spans="14:31" ht="39.75" customHeight="1">
      <c r="N16" s="76"/>
      <c r="O16" s="76"/>
      <c r="P16" s="77"/>
      <c r="Q16" s="78"/>
      <c r="R16" s="79"/>
      <c r="S16" s="78"/>
      <c r="T16" s="78"/>
      <c r="U16" s="78"/>
      <c r="V16" s="78"/>
      <c r="W16" s="80"/>
      <c r="X16" s="80"/>
      <c r="Y16" s="80"/>
      <c r="Z16" s="80"/>
      <c r="AA16" s="80"/>
      <c r="AB16" s="81"/>
      <c r="AC16" s="82"/>
      <c r="AD16" s="78"/>
      <c r="AE16" s="78"/>
    </row>
    <row r="17" spans="14:31" ht="39.75" customHeight="1">
      <c r="N17" s="76"/>
      <c r="O17" s="76"/>
      <c r="P17" s="77"/>
      <c r="Q17" s="78"/>
      <c r="R17" s="79"/>
      <c r="S17" s="78"/>
      <c r="T17" s="78"/>
      <c r="U17" s="78"/>
      <c r="V17" s="78"/>
      <c r="W17" s="80"/>
      <c r="X17" s="80"/>
      <c r="Y17" s="80"/>
      <c r="Z17" s="80"/>
      <c r="AA17" s="80"/>
      <c r="AB17" s="81"/>
      <c r="AC17" s="82"/>
      <c r="AD17" s="78"/>
      <c r="AE17" s="78"/>
    </row>
    <row r="18" spans="14:31" ht="39.75" customHeight="1">
      <c r="N18" s="76"/>
      <c r="O18" s="76"/>
      <c r="P18" s="77"/>
      <c r="Q18" s="78"/>
      <c r="R18" s="79"/>
      <c r="S18" s="78"/>
      <c r="T18" s="78"/>
      <c r="U18" s="78"/>
      <c r="V18" s="78"/>
      <c r="W18" s="80"/>
      <c r="X18" s="80"/>
      <c r="Y18" s="80"/>
      <c r="Z18" s="80"/>
      <c r="AA18" s="80"/>
      <c r="AB18" s="81"/>
      <c r="AC18" s="82"/>
      <c r="AD18" s="78"/>
      <c r="AE18" s="78"/>
    </row>
    <row r="19" spans="14:31" ht="39.75" customHeight="1">
      <c r="N19" s="76"/>
      <c r="O19" s="76"/>
      <c r="P19" s="77"/>
      <c r="Q19" s="78"/>
      <c r="R19" s="79"/>
      <c r="S19" s="78"/>
      <c r="T19" s="78"/>
      <c r="U19" s="78"/>
      <c r="V19" s="78"/>
      <c r="W19" s="80"/>
      <c r="X19" s="80"/>
      <c r="Y19" s="80"/>
      <c r="Z19" s="80"/>
      <c r="AA19" s="80"/>
      <c r="AB19" s="81"/>
      <c r="AC19" s="82"/>
      <c r="AD19" s="78"/>
      <c r="AE19" s="78"/>
    </row>
    <row r="20" spans="14:31" ht="39.75" customHeight="1">
      <c r="N20" s="76"/>
      <c r="O20" s="76"/>
      <c r="P20" s="77"/>
      <c r="Q20" s="78"/>
      <c r="R20" s="79"/>
      <c r="S20" s="78"/>
      <c r="T20" s="78"/>
      <c r="U20" s="78"/>
      <c r="V20" s="78"/>
      <c r="W20" s="80"/>
      <c r="X20" s="80"/>
      <c r="Y20" s="80"/>
      <c r="Z20" s="80"/>
      <c r="AA20" s="80"/>
      <c r="AB20" s="81"/>
      <c r="AC20" s="82"/>
      <c r="AD20" s="78"/>
      <c r="AE20" s="78"/>
    </row>
    <row r="21" spans="14:31" ht="39.75" customHeight="1">
      <c r="N21" s="76"/>
      <c r="O21" s="76"/>
      <c r="P21" s="77"/>
      <c r="Q21" s="78"/>
      <c r="R21" s="79"/>
      <c r="S21" s="78"/>
      <c r="T21" s="78"/>
      <c r="U21" s="78"/>
      <c r="V21" s="78"/>
      <c r="W21" s="80"/>
      <c r="X21" s="80"/>
      <c r="Y21" s="80"/>
      <c r="Z21" s="80"/>
      <c r="AA21" s="80"/>
      <c r="AB21" s="81"/>
      <c r="AC21" s="82"/>
      <c r="AD21" s="78"/>
      <c r="AE21" s="78"/>
    </row>
    <row r="22" spans="14:31" ht="39.75" customHeight="1">
      <c r="N22" s="76"/>
      <c r="O22" s="76"/>
      <c r="P22" s="77"/>
      <c r="Q22" s="78"/>
      <c r="R22" s="79"/>
      <c r="S22" s="78"/>
      <c r="T22" s="78"/>
      <c r="U22" s="78"/>
      <c r="V22" s="78"/>
      <c r="W22" s="80"/>
      <c r="X22" s="80"/>
      <c r="Y22" s="80"/>
      <c r="Z22" s="80"/>
      <c r="AA22" s="80"/>
      <c r="AB22" s="81"/>
      <c r="AC22" s="82"/>
      <c r="AD22" s="78"/>
      <c r="AE22" s="78"/>
    </row>
    <row r="23" spans="14:31" ht="39.75" customHeight="1">
      <c r="N23" s="76"/>
      <c r="O23" s="76"/>
      <c r="P23" s="77"/>
      <c r="Q23" s="78"/>
      <c r="R23" s="79"/>
      <c r="S23" s="78"/>
      <c r="T23" s="78"/>
      <c r="U23" s="78"/>
      <c r="V23" s="78"/>
      <c r="W23" s="80"/>
      <c r="X23" s="80"/>
      <c r="Y23" s="80"/>
      <c r="Z23" s="80"/>
      <c r="AA23" s="80"/>
      <c r="AB23" s="81"/>
      <c r="AC23" s="82"/>
      <c r="AD23" s="78"/>
      <c r="AE23" s="78"/>
    </row>
    <row r="24" spans="14:31" ht="39.75" customHeight="1">
      <c r="N24" s="76"/>
      <c r="O24" s="76"/>
      <c r="P24" s="77"/>
      <c r="Q24" s="78"/>
      <c r="R24" s="79"/>
      <c r="S24" s="78"/>
      <c r="T24" s="78"/>
      <c r="U24" s="78"/>
      <c r="V24" s="78"/>
      <c r="W24" s="80"/>
      <c r="X24" s="80"/>
      <c r="Y24" s="80"/>
      <c r="Z24" s="80"/>
      <c r="AA24" s="80"/>
      <c r="AB24" s="81"/>
      <c r="AC24" s="82"/>
      <c r="AD24" s="78"/>
      <c r="AE24" s="78"/>
    </row>
    <row r="25" spans="14:31" ht="39.75" customHeight="1">
      <c r="N25" s="76"/>
      <c r="O25" s="76"/>
      <c r="P25" s="77"/>
      <c r="Q25" s="78"/>
      <c r="R25" s="79"/>
      <c r="S25" s="78"/>
      <c r="T25" s="78"/>
      <c r="U25" s="78"/>
      <c r="V25" s="78"/>
      <c r="W25" s="80"/>
      <c r="X25" s="80"/>
      <c r="Y25" s="80"/>
      <c r="Z25" s="80"/>
      <c r="AA25" s="80"/>
      <c r="AB25" s="81"/>
      <c r="AC25" s="82"/>
      <c r="AD25" s="78"/>
      <c r="AE25" s="78"/>
    </row>
    <row r="26" spans="14:31" ht="39.75" customHeight="1">
      <c r="N26" s="76"/>
      <c r="O26" s="76"/>
      <c r="P26" s="77"/>
      <c r="Q26" s="78"/>
      <c r="R26" s="79"/>
      <c r="S26" s="78"/>
      <c r="T26" s="78"/>
      <c r="U26" s="78"/>
      <c r="V26" s="78"/>
      <c r="W26" s="80"/>
      <c r="X26" s="80"/>
      <c r="Y26" s="80"/>
      <c r="Z26" s="80"/>
      <c r="AA26" s="80"/>
      <c r="AB26" s="81"/>
      <c r="AC26" s="82"/>
      <c r="AD26" s="78"/>
      <c r="AE26" s="78"/>
    </row>
    <row r="27" spans="14:31" ht="39.75" customHeight="1">
      <c r="N27" s="76"/>
      <c r="O27" s="76"/>
      <c r="P27" s="77"/>
      <c r="Q27" s="78"/>
      <c r="R27" s="79"/>
      <c r="S27" s="78"/>
      <c r="T27" s="78"/>
      <c r="U27" s="78"/>
      <c r="V27" s="78"/>
      <c r="W27" s="80"/>
      <c r="X27" s="80"/>
      <c r="Y27" s="80"/>
      <c r="Z27" s="80"/>
      <c r="AA27" s="80"/>
      <c r="AB27" s="81"/>
      <c r="AC27" s="82"/>
      <c r="AD27" s="78"/>
      <c r="AE27" s="78"/>
    </row>
    <row r="28" spans="14:31" ht="39.75" customHeight="1">
      <c r="N28" s="76"/>
      <c r="O28" s="76"/>
      <c r="P28" s="77"/>
      <c r="Q28" s="78"/>
      <c r="R28" s="79"/>
      <c r="S28" s="78"/>
      <c r="T28" s="78"/>
      <c r="U28" s="78"/>
      <c r="V28" s="78"/>
      <c r="W28" s="80"/>
      <c r="X28" s="80"/>
      <c r="Y28" s="80"/>
      <c r="Z28" s="80"/>
      <c r="AA28" s="80"/>
      <c r="AB28" s="81"/>
      <c r="AC28" s="82"/>
      <c r="AD28" s="78"/>
      <c r="AE28" s="78"/>
    </row>
    <row r="29" spans="14:31" ht="39.75" customHeight="1">
      <c r="N29" s="76"/>
      <c r="O29" s="76"/>
      <c r="P29" s="77"/>
      <c r="Q29" s="78"/>
      <c r="R29" s="79"/>
      <c r="S29" s="78"/>
      <c r="T29" s="78"/>
      <c r="U29" s="78"/>
      <c r="V29" s="78"/>
      <c r="W29" s="80"/>
      <c r="X29" s="80"/>
      <c r="Y29" s="80"/>
      <c r="Z29" s="80"/>
      <c r="AA29" s="80"/>
      <c r="AB29" s="81"/>
      <c r="AC29" s="82"/>
      <c r="AD29" s="78"/>
      <c r="AE29" s="78"/>
    </row>
    <row r="30" spans="14:31" ht="39.75" customHeight="1">
      <c r="N30" s="76"/>
      <c r="O30" s="76"/>
      <c r="P30" s="77"/>
      <c r="Q30" s="78"/>
      <c r="R30" s="79"/>
      <c r="S30" s="78"/>
      <c r="T30" s="78"/>
      <c r="U30" s="78"/>
      <c r="V30" s="78"/>
      <c r="W30" s="80"/>
      <c r="X30" s="80"/>
      <c r="Y30" s="80"/>
      <c r="Z30" s="80"/>
      <c r="AA30" s="80"/>
      <c r="AB30" s="81"/>
      <c r="AC30" s="82"/>
      <c r="AD30" s="78"/>
      <c r="AE30" s="78"/>
    </row>
    <row r="31" spans="14:31" ht="39.75" customHeight="1">
      <c r="N31" s="76"/>
      <c r="O31" s="76"/>
      <c r="P31" s="77"/>
      <c r="Q31" s="78"/>
      <c r="R31" s="79"/>
      <c r="S31" s="78"/>
      <c r="T31" s="78"/>
      <c r="U31" s="78"/>
      <c r="V31" s="78"/>
      <c r="W31" s="80"/>
      <c r="X31" s="80"/>
      <c r="Y31" s="80"/>
      <c r="Z31" s="80"/>
      <c r="AA31" s="80"/>
      <c r="AB31" s="81"/>
      <c r="AC31" s="82"/>
      <c r="AD31" s="78"/>
      <c r="AE31" s="78"/>
    </row>
  </sheetData>
  <sheetProtection/>
  <mergeCells count="8">
    <mergeCell ref="X2:AC2"/>
    <mergeCell ref="B3:C3"/>
    <mergeCell ref="B4:B8"/>
    <mergeCell ref="J1:L1"/>
    <mergeCell ref="B2:C2"/>
    <mergeCell ref="E2:K2"/>
    <mergeCell ref="M2:O2"/>
    <mergeCell ref="S2:V2"/>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Barrick Gold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Matriz de Evaluación Formal de Riesgos</dc:title>
  <dc:subject/>
  <dc:creator>rkolluri. Trad. José Bustamante</dc:creator>
  <cp:keywords/>
  <dc:description/>
  <cp:lastModifiedBy>GUILLERMO ADOLFO LOAIZA</cp:lastModifiedBy>
  <cp:lastPrinted>2014-01-01T20:17:05Z</cp:lastPrinted>
  <dcterms:created xsi:type="dcterms:W3CDTF">2007-05-16T21:41:47Z</dcterms:created>
  <dcterms:modified xsi:type="dcterms:W3CDTF">2017-08-18T15:55:37Z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